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wdp" ContentType="image/vnd.ms-photo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1884" windowHeight="9694"/>
  </bookViews>
  <sheets>
    <sheet name="BASE" sheetId="1" r:id="rId1"/>
    <sheet name="RELLENO" sheetId="3" r:id="rId2"/>
    <sheet name="AUTORIZACION" sheetId="4" r:id="rId3"/>
    <sheet name="ACUSE" sheetId="5" r:id="rId4"/>
    <sheet name="PARA EL CLIENTE" sheetId="6" r:id="rId5"/>
    <sheet name="FIRMAS" sheetId="7" r:id="rId6"/>
  </sheets>
  <definedNames>
    <definedName name="_xlnm._FilterDatabase" localSheetId="2" hidden="1">AUTORIZACION!$A$2:$G$2</definedName>
    <definedName name="A_impresión_IM">#REF!</definedName>
    <definedName name="_xlnm.Print_Area" localSheetId="3">ACUSE!$A$1:$G$11</definedName>
    <definedName name="_xlnm.Print_Area" localSheetId="2">AUTORIZACION!$A$1:$G$4</definedName>
    <definedName name="_xlnm.Print_Area" localSheetId="0">BASE!$A$1:$AH$36</definedName>
    <definedName name="_xlnm.Print_Area" localSheetId="4">'PARA EL CLIENTE'!$A$1:$F$6</definedName>
    <definedName name="Ç">#REF!</definedName>
  </definedNames>
  <calcPr calcId="144525"/>
</workbook>
</file>

<file path=xl/sharedStrings.xml><?xml version="1.0" encoding="utf-8"?>
<sst xmlns="http://schemas.openxmlformats.org/spreadsheetml/2006/main" count="417" uniqueCount="282">
  <si>
    <t>FICHA TECNICA DC3</t>
  </si>
  <si>
    <r>
      <rPr>
        <b/>
        <sz val="16"/>
        <rFont val="Helvetica"/>
        <charset val="134"/>
      </rPr>
      <t>FORMATO DC-3
CONSTANCIA DE COMPETENCIAS O DE HABILIDADES LABORALES</t>
    </r>
  </si>
  <si>
    <t>REGISTRO</t>
  </si>
  <si>
    <t>ID DC3</t>
  </si>
  <si>
    <r>
      <rPr>
        <b/>
        <sz val="14"/>
        <color rgb="FFFFFFFF"/>
        <rFont val="Helvetica"/>
        <charset val="134"/>
      </rPr>
      <t>DATOS DEL TRABAJADOR</t>
    </r>
  </si>
  <si>
    <t>NOMBRE</t>
  </si>
  <si>
    <t>Nombre (Anotar apellido paterno, apellido materno y nombre (s))</t>
  </si>
  <si>
    <t>CURP</t>
  </si>
  <si>
    <t>OCUPACION</t>
  </si>
  <si>
    <t>Clave Única de Registro de Población</t>
  </si>
  <si>
    <t>Ocupación específica (Catálogo Nacional de Ocupaciones)</t>
  </si>
  <si>
    <t>1/</t>
  </si>
  <si>
    <t>PUESTO</t>
  </si>
  <si>
    <t>CURSO</t>
  </si>
  <si>
    <t>Puesto*</t>
  </si>
  <si>
    <t>HORAS</t>
  </si>
  <si>
    <t>FECHA INICIO</t>
  </si>
  <si>
    <t>FECHA FIN</t>
  </si>
  <si>
    <r>
      <rPr>
        <b/>
        <sz val="14"/>
        <color rgb="FFFFFFFF"/>
        <rFont val="Helvetica"/>
        <charset val="134"/>
      </rPr>
      <t>DATOS DE LA EMPRESA</t>
    </r>
  </si>
  <si>
    <t>AREA CURSO</t>
  </si>
  <si>
    <t>Nombre o razón social (En caso de persona física, anotar apellido paterno, apellido materno y nombre(s))</t>
  </si>
  <si>
    <t>INSTRUCTOR</t>
  </si>
  <si>
    <t># DE REGISTRO DEL INSTRUCTOR</t>
  </si>
  <si>
    <t>Registro Federal de Contribuyentes con homoclave (SHCP)</t>
  </si>
  <si>
    <t>-</t>
  </si>
  <si>
    <r>
      <rPr>
        <b/>
        <sz val="14"/>
        <color rgb="FFFFFFFF"/>
        <rFont val="Helvetica"/>
        <charset val="134"/>
      </rPr>
      <t>DATOS DEL PROGRAMA DE CAPACITACIÓN, ADIESTRAMIENTO Y PRODUCTIVIDAD</t>
    </r>
  </si>
  <si>
    <t>FICHA DE DATOS DEL CLIENTE</t>
  </si>
  <si>
    <t>Nombre del curso</t>
  </si>
  <si>
    <t>ID_CLIENTE</t>
  </si>
  <si>
    <t>JEDISAM</t>
  </si>
  <si>
    <t>JEDISAM CONSULTORES, S.C.</t>
  </si>
  <si>
    <t>Duración en horas</t>
  </si>
  <si>
    <t>Periodo de ejecución:</t>
  </si>
  <si>
    <t>Año</t>
  </si>
  <si>
    <t>Mes</t>
  </si>
  <si>
    <t>Día</t>
  </si>
  <si>
    <t>a</t>
  </si>
  <si>
    <t>RFC</t>
  </si>
  <si>
    <t>JCO160805749</t>
  </si>
  <si>
    <t>De</t>
  </si>
  <si>
    <t>REPRESENTANTE LEGAL</t>
  </si>
  <si>
    <t>BENITEZ ZAMORA ROGELIO ALFREDO</t>
  </si>
  <si>
    <t>Área temática del curso</t>
  </si>
  <si>
    <t>2/</t>
  </si>
  <si>
    <t>REPRESENTANTE DE LOS TRABAJADORES</t>
  </si>
  <si>
    <t>LOPEZ PEDRAZA RICARDO ANTELMO</t>
  </si>
  <si>
    <t xml:space="preserve">Nombre del agente capacitador o STPS </t>
  </si>
  <si>
    <t>3/</t>
  </si>
  <si>
    <t>Los datos se asientan en esta constancia bajo protesta de decir verdad, apercibidos de la responsabilidad en que incurre todo aquel que no se conduce con verdad.</t>
  </si>
  <si>
    <t>Instructor o tutor</t>
  </si>
  <si>
    <t xml:space="preserve">   Patrón o representante legal</t>
  </si>
  <si>
    <t>4/</t>
  </si>
  <si>
    <t xml:space="preserve">   Representante de los trabajadores</t>
  </si>
  <si>
    <t>5/</t>
  </si>
  <si>
    <t>Nombre y firma</t>
  </si>
  <si>
    <t>INSTRUCCIONES
-  Llenar a máquina o con letra de molde.
-  Deberá entregarse al trabajador dentro de los veinte días hábiles siguientes al término del curso de capacitación aprobado.
1/    Las áreas y subáreas ocupacionales del Catálogo Nacional de Ocupaciones se encuentran disponibles en el reverso de este formato y en la página www.stps.gob.mx
2/    Las áreas temáticas de los cursos se encuentran disponibles en el reverso de este formato y en la página www.stps.gob.mx
3/    Cursos impartidos por el área competente de la Secretaria del Trabajo y Previsión Social.
4/    Para empresas con menos de 51 trabajadores. Para empresas con más de 50 trabajadores firmaría el representante del patrón ante la Comisión mixta de capacitación, adiestramiento y productividad.
5/    Solo para empresas con más de 50 trabajadores.
* Dato no obligatorio.</t>
  </si>
  <si>
    <t>DC-3</t>
  </si>
  <si>
    <t>ANVERSO</t>
  </si>
  <si>
    <t>datos de los clientes</t>
  </si>
  <si>
    <t>NOMBRE COMPLETO</t>
  </si>
  <si>
    <t>LOGO</t>
  </si>
  <si>
    <t>QR</t>
  </si>
  <si>
    <t>AIP</t>
  </si>
  <si>
    <t>AUTOMOTRIZ INTERNACIONAL POLANCO, S.A. DE C.V.</t>
  </si>
  <si>
    <t>AIP950828U52</t>
  </si>
  <si>
    <t>BERNARDO ALDUCIN SOBRADO</t>
  </si>
  <si>
    <t>PEREZ VALDEZ VIANEY</t>
  </si>
  <si>
    <t>BLAC</t>
  </si>
  <si>
    <t>BLAC SOLUTIONS S.A. DE C.V.</t>
  </si>
  <si>
    <t>BSO100212641</t>
  </si>
  <si>
    <t>LARISSA DE SANTIAGO ORTIZ</t>
  </si>
  <si>
    <t>DANIEL BALDERAS RUIZ</t>
  </si>
  <si>
    <t>CECH</t>
  </si>
  <si>
    <t>C.E.CH. SEGURIDAD PRIVADA, S.A. DE C.V.</t>
  </si>
  <si>
    <t>Z:\MACROS\DC3\LOGO\CECH.jpg</t>
  </si>
  <si>
    <t>CSCP</t>
  </si>
  <si>
    <t>CSCP, S.A. DE C.V.</t>
  </si>
  <si>
    <t>CSC070517G79</t>
  </si>
  <si>
    <t>EMMANUEL JESUS HERNANDEZ AMAYA</t>
  </si>
  <si>
    <t>ALAN JAIR ORTIZ RAMIREZ</t>
  </si>
  <si>
    <t>COP TCGA</t>
  </si>
  <si>
    <t>CENTRO DE OPERACIONES PREVENTIVAS EN SEGURIDAD PRIVADA TCGA, S.A. DE C.V.</t>
  </si>
  <si>
    <t>COP0903242N3</t>
  </si>
  <si>
    <t>GUADALUPE MORALES NARCISO</t>
  </si>
  <si>
    <t>VICTOR MANUEL MENDOZA AVILA</t>
  </si>
  <si>
    <t>DAYNEMA</t>
  </si>
  <si>
    <t>DAYNEMA BLINDAJES, S.A. DE  C.V.</t>
  </si>
  <si>
    <t>DBL0711089A6</t>
  </si>
  <si>
    <t>ALBERTO ENRIQUE VILLEGAS ORTEGA</t>
  </si>
  <si>
    <t>GERARDO CHÁVEZ RODRÍGUEZ</t>
  </si>
  <si>
    <t>ESIGOLAR</t>
  </si>
  <si>
    <t>ESIGOLAR, S.A. DE C.V.</t>
  </si>
  <si>
    <t>Z:\MACROS\DC3\LOGO\ESIGOLAR.jpg</t>
  </si>
  <si>
    <t>Z:\MACROS\DC3\QR\ESIGOLAR.jpg</t>
  </si>
  <si>
    <t>GCH</t>
  </si>
  <si>
    <t>GCH SEGURIDAD PRIVADA, S.A. DE C.V.</t>
  </si>
  <si>
    <t>GCP151013ER7</t>
  </si>
  <si>
    <t>MENDEZ AGUILAR MARIA ELENA</t>
  </si>
  <si>
    <t>MENDOZA DAVILA JOSE ALFREDO</t>
  </si>
  <si>
    <t>GLOBAL FLEET</t>
  </si>
  <si>
    <t>GLOBAL FLEET MANAGEMENT, S. DE R.L. DE C.V.</t>
  </si>
  <si>
    <t>GFM150122UZ2</t>
  </si>
  <si>
    <t>SANCHEZ SANCHEZ ALFREDO</t>
  </si>
  <si>
    <t>DIAZ GONZALEZ CHRISTIAN</t>
  </si>
  <si>
    <t>GT RASTREO</t>
  </si>
  <si>
    <t>GT RASTREO SATELITAL, S.A. DE C.V.</t>
  </si>
  <si>
    <t>Z:\MACROS\DC3\LOGO\GT.jpg</t>
  </si>
  <si>
    <t>Z:\MACROS\DC3\QR\GT.jpg</t>
  </si>
  <si>
    <t>HALCONES</t>
  </si>
  <si>
    <t>GRUPO CORPORATIVO HALCONES TERCER MILENIO, S.A. DE C.V.</t>
  </si>
  <si>
    <t>GCH0912097U3</t>
  </si>
  <si>
    <t>BLAZQUEZ VERDUZCO ALEJANDRO</t>
  </si>
  <si>
    <t>INTERNACIONAL TRACK</t>
  </si>
  <si>
    <t>INTERNACIONAL TRACK DE MEXICO, S.A. DE C.V.</t>
  </si>
  <si>
    <t>ITM011068P8</t>
  </si>
  <si>
    <t>MUÑOZ DE LA GARZA MANUEL</t>
  </si>
  <si>
    <t>TORRES SANCHEZ VICTOR</t>
  </si>
  <si>
    <t>Z:\MACROS\DC3\LOGO\INTERNATIONAL.JPG</t>
  </si>
  <si>
    <t>Z:\MACROS\DC3\QR\internacional.JPG</t>
  </si>
  <si>
    <t>ICIT IT</t>
  </si>
  <si>
    <t>ICIT IT, S.A. DE C.V</t>
  </si>
  <si>
    <t>IIT110815DQ8</t>
  </si>
  <si>
    <t>DOMINGUEZ ESCALONA ESTELA</t>
  </si>
  <si>
    <t>ROJAS LARA ANTONIO</t>
  </si>
  <si>
    <t>Z:\MACROS\DC3\LOGO\ICIT IT.JPG</t>
  </si>
  <si>
    <t>Z:\MACROS\DC3\QR\ICIT IT.JPG</t>
  </si>
  <si>
    <t>Z:\MACROS\DC3\QR\JEDISAM.jpg</t>
  </si>
  <si>
    <t>KANTESA</t>
  </si>
  <si>
    <t>GRUPO KANTESA DE MEXICO, S.A. DE C.V.</t>
  </si>
  <si>
    <t>GKM120821ND3</t>
  </si>
  <si>
    <t>SALGADO MONJE INTI</t>
  </si>
  <si>
    <t>GUTIERREZ FRAUSTO CESAR GASTON</t>
  </si>
  <si>
    <t>LEON</t>
  </si>
  <si>
    <t>LEON BARRAGAN FELIPE</t>
  </si>
  <si>
    <t>Z:\MACROS\DC3\LOGO\LEON.jpg</t>
  </si>
  <si>
    <t>Z:\MACROS\DC3\QR\LEON.jpg</t>
  </si>
  <si>
    <t>PYE</t>
  </si>
  <si>
    <t>PYE SEGURIDAD PRIVADA, S.A. DE C.V.</t>
  </si>
  <si>
    <t>PSP150612829</t>
  </si>
  <si>
    <t>HERNANDEZ LICEA JORGE AARON</t>
  </si>
  <si>
    <t>BARRIOS LOPEZ FEDERICO</t>
  </si>
  <si>
    <t>RHOTER</t>
  </si>
  <si>
    <t>RHOTER SEGURIDAD PRIVADA, S.A. DE C.V.</t>
  </si>
  <si>
    <t>RHO1206266H6</t>
  </si>
  <si>
    <t>RAMIREZ SANCHEZ ROCIO</t>
  </si>
  <si>
    <t>GONZALEZ CRISTALES JUAN CARLOS</t>
  </si>
  <si>
    <t>SANTRACK</t>
  </si>
  <si>
    <t>SANTRACK INTERNACIONAL, S.A. DE C.V.</t>
  </si>
  <si>
    <t>SIN181012KU2</t>
  </si>
  <si>
    <t>JOSE SANDO PALOMBO</t>
  </si>
  <si>
    <t>MIGUEL TOMAS GONZALEZ RODRIGUEZ</t>
  </si>
  <si>
    <t>SIPED</t>
  </si>
  <si>
    <t>SISTEMA INTEGRAL DE PROTECCION, ESCOLTA Y DEFENSA, S.A. DE C.V.</t>
  </si>
  <si>
    <t>SIP100914EUA</t>
  </si>
  <si>
    <t>PARRA ARTALEJO PEDRO ISMAEL</t>
  </si>
  <si>
    <t>CLAUSTRO ISMAEL ALDAZ</t>
  </si>
  <si>
    <t>SIS</t>
  </si>
  <si>
    <t>SISTEMAS INFORMACION SATELITAL, S.A. DE C.V.</t>
  </si>
  <si>
    <t>SIS011119GN1</t>
  </si>
  <si>
    <t>CASSAB MENDOZA JOSE MANZUR ANTONIO</t>
  </si>
  <si>
    <t>DIONISIO MEZA JOEL</t>
  </si>
  <si>
    <t>SISPIMX</t>
  </si>
  <si>
    <t>SERVICIOS INTEGRALES DE SEGURIDAD PRIVADA E INDUSTRIAL SISPIMX, S. DE R.L. DE C.V.</t>
  </si>
  <si>
    <t>SIS111116522</t>
  </si>
  <si>
    <t>SANCHEZ CABRERA MARCO ANTONIO</t>
  </si>
  <si>
    <t>RAZO JARAS JOSÉ ANDRÉS</t>
  </si>
  <si>
    <t>Z:\MACROS\DC3\LOGO\SISPIMX.jpg</t>
  </si>
  <si>
    <t>SISSA</t>
  </si>
  <si>
    <t>SERVICIO INTEGRAL DE SEGURIDAD, S.A. DE C.V.</t>
  </si>
  <si>
    <t>SIS850415B31</t>
  </si>
  <si>
    <t>MUÑOZ MANAUTOU GUILLERMO G.</t>
  </si>
  <si>
    <t>RADA SALAZAR JOSE ANGEL</t>
  </si>
  <si>
    <t>TELEMETRIA</t>
  </si>
  <si>
    <t>SMART TRACKER Y TELEMETRIA, S.A. DE C.V.</t>
  </si>
  <si>
    <t>STT1604275G3</t>
  </si>
  <si>
    <t>RUIZ MUÑIZ LUIS ALBERTO</t>
  </si>
  <si>
    <t>HERNANDEZ MONREAL ISRAEL</t>
  </si>
  <si>
    <t>TRITIUM</t>
  </si>
  <si>
    <t>TRITIUM, S.A. DE C.V.</t>
  </si>
  <si>
    <t>TRI020422EL3</t>
  </si>
  <si>
    <t>SANCHEZ MUÑOZ NERY ENRIQUE</t>
  </si>
  <si>
    <t>JUAN FERRER BAUTISTA</t>
  </si>
  <si>
    <t>VECTRA</t>
  </si>
  <si>
    <t>SMART SERVICES VECTRA MEXICO, S.A. DE C.V.</t>
  </si>
  <si>
    <t>SSV160311QY2</t>
  </si>
  <si>
    <t>MOSCO GONZALEZ JAVIER</t>
  </si>
  <si>
    <t>GUERRERO MARTINEZ ANA KAREN</t>
  </si>
  <si>
    <t>WEBFLEET</t>
  </si>
  <si>
    <t>WEBFLEET SOLUTIONS MEXICO, S.A. DE C.V.</t>
  </si>
  <si>
    <t>MOV071022LS9</t>
  </si>
  <si>
    <t>DE LA TORRE MANUEL</t>
  </si>
  <si>
    <t>AGAPITO BAUTISTA JESSICA BRENDA</t>
  </si>
  <si>
    <t>PROSEGUR SEG</t>
  </si>
  <si>
    <t>PROSEGUR COMPAÑIA DE SEGURIDAD PRIVADA, S.A. DE C.V.</t>
  </si>
  <si>
    <t>PSP0510046E4</t>
  </si>
  <si>
    <t>GARCIA PEÑALOZA NAYELLY MARGARITA</t>
  </si>
  <si>
    <t>GONZALEZ ANGULO IRIS DAYANA</t>
  </si>
  <si>
    <t>PROSEGUR CUS</t>
  </si>
  <si>
    <t>PROSEGUR CUSTODIAS, S.A. DE C.V.</t>
  </si>
  <si>
    <t>PCU011115HA2</t>
  </si>
  <si>
    <t>JORGE ATANASIO RAMOS RODRIGUEZ</t>
  </si>
  <si>
    <t>PROSEGUR TEC</t>
  </si>
  <si>
    <t>PROSEGUR TECNOLOGIA, S.A. DE C.V.</t>
  </si>
  <si>
    <t>PTE090508QX5</t>
  </si>
  <si>
    <t>NESTOR DANIEL BALLATO HERNANDEZ</t>
  </si>
  <si>
    <t>ARISTON</t>
  </si>
  <si>
    <t>ARISTON LOGISTICS, S.A. DE C.V.</t>
  </si>
  <si>
    <t>GAA100514K76</t>
  </si>
  <si>
    <t>JOSE LUIS NETTEL ALONSO</t>
  </si>
  <si>
    <t>ANTONIO VENCES MEJÍA</t>
  </si>
  <si>
    <t>#</t>
  </si>
  <si>
    <t>CURP DEL ELEMENTO</t>
  </si>
  <si>
    <t>OCUPACION ESPECÍFICA</t>
  </si>
  <si>
    <t>NOMBRE DEL CURSO</t>
  </si>
  <si>
    <t>DURACIÓN DEL CURSO</t>
  </si>
  <si>
    <t>FECHA DE INICIO</t>
  </si>
  <si>
    <t>FECHA DE TÉRMINO</t>
  </si>
  <si>
    <t>ÁREA DEL CURSO</t>
  </si>
  <si>
    <t>NOMBRE DEL INSTRUCTOR</t>
  </si>
  <si>
    <t># DE REGISTRO</t>
  </si>
  <si>
    <t>MODALIDAD CONDENSADA</t>
  </si>
  <si>
    <t>PCS 01</t>
  </si>
  <si>
    <t>SANTIAGO BERMUDEZ ROGELIO</t>
  </si>
  <si>
    <t>SABR870701HVZNRG02</t>
  </si>
  <si>
    <t>09.4/PROTECCIÓN DE BIENES Y/O PERSONAS</t>
  </si>
  <si>
    <t>OPERATIVO</t>
  </si>
  <si>
    <t>ACTUALIZACIÓN DE LA MODALIDAD DE SEGURIDAD PRIVADA EN LOS BIENES</t>
  </si>
  <si>
    <t>8 HORAS</t>
  </si>
  <si>
    <t>6000/SEGURIDAD</t>
  </si>
  <si>
    <t>KARLA FABIOLA BARRUECO CASTELÁN</t>
  </si>
  <si>
    <t>BACK780321-005</t>
  </si>
  <si>
    <t>BIENES</t>
  </si>
  <si>
    <t>PCS 02</t>
  </si>
  <si>
    <t>CANALES CUEVAS GAUDENCIO</t>
  </si>
  <si>
    <t>CACG760719HHGNVD13</t>
  </si>
  <si>
    <t>PCS 03</t>
  </si>
  <si>
    <t>HERNANDEZ ARENALDE MARISOL</t>
  </si>
  <si>
    <t>HEAM940306MHGRRR04</t>
  </si>
  <si>
    <t>PCS 04</t>
  </si>
  <si>
    <t>GUZMAN ROSAS CESAR ARMANDO</t>
  </si>
  <si>
    <t>GURC740827HDFZSS06</t>
  </si>
  <si>
    <t>PCS 05</t>
  </si>
  <si>
    <t>PORTILLO NAVARRO RUBEN</t>
  </si>
  <si>
    <t>PONR730823HGRRVN00</t>
  </si>
  <si>
    <t>PCS 06</t>
  </si>
  <si>
    <t>TORRES ROJAS ISIS PENELOPE</t>
  </si>
  <si>
    <t>TORI850304MDFRJS01</t>
  </si>
  <si>
    <t>PCS 07</t>
  </si>
  <si>
    <t>AVILA TORRES MAXIMINA</t>
  </si>
  <si>
    <t>AITM840821MHGVLX06</t>
  </si>
  <si>
    <t>PCS 08</t>
  </si>
  <si>
    <t>MONZALVO AGUILAR ERICK MARTIN</t>
  </si>
  <si>
    <t>MOAE800110HHGNGR02</t>
  </si>
  <si>
    <t>PCS 09</t>
  </si>
  <si>
    <t>MARTINEZ ROBLES ERNESTINA</t>
  </si>
  <si>
    <t>MARE841111MHGRBR01</t>
  </si>
  <si>
    <t>ACTUALIZACIÓN PARA SEGURIDAD PRIVADA EN LOS BIENES</t>
  </si>
  <si>
    <t>CAPACITADOR: KARLA FABIOLA BARRUECO CASTELÁN</t>
  </si>
  <si>
    <t>No.</t>
  </si>
  <si>
    <t>INICIO</t>
  </si>
  <si>
    <t>FIN</t>
  </si>
  <si>
    <t>ALONSO CAMACHO JOSE ALBERTO</t>
  </si>
  <si>
    <t>AOCA840813HDFLML01</t>
  </si>
  <si>
    <t>REPORTE DE DC3</t>
  </si>
  <si>
    <t>NOMBRE DE LA EMPRESA</t>
  </si>
  <si>
    <t>OBSERVACIONES</t>
  </si>
  <si>
    <t>REALIZÓ</t>
  </si>
  <si>
    <t>FECHA DE ELABORACIÓN</t>
  </si>
  <si>
    <t>FIRMA DE QUIEN RECIBE</t>
  </si>
  <si>
    <t>RACEK</t>
  </si>
  <si>
    <t>FULL PROTECTION</t>
  </si>
  <si>
    <t>ICIT</t>
  </si>
  <si>
    <t>INTERNATIONAL</t>
  </si>
  <si>
    <t>VIGILANCIA ESPECIALIZADA DE ORIZABA</t>
  </si>
  <si>
    <t>BARI</t>
  </si>
  <si>
    <t>GT RASTREO SATELITAL</t>
  </si>
  <si>
    <t>BLAC SOLUTION</t>
  </si>
  <si>
    <t>EMMANUEL</t>
  </si>
  <si>
    <t>*SIN FIRMAS</t>
  </si>
  <si>
    <r>
      <rPr>
        <sz val="10"/>
        <rFont val="Arial Narrow"/>
        <charset val="134"/>
      </rPr>
      <t>*</t>
    </r>
    <r>
      <rPr>
        <b/>
        <sz val="10"/>
        <rFont val="Arial Narrow"/>
        <charset val="134"/>
      </rPr>
      <t>SIN FIRMAS*</t>
    </r>
  </si>
  <si>
    <t>*SIN FIRMAS*</t>
  </si>
  <si>
    <t>*MISMAS FIRMAS QUE DAYNEMA*</t>
  </si>
</sst>
</file>

<file path=xl/styles.xml><?xml version="1.0" encoding="utf-8"?>
<styleSheet xmlns="http://schemas.openxmlformats.org/spreadsheetml/2006/main">
  <numFmts count="4">
    <numFmt numFmtId="44" formatCode="_(&quot;$&quot;* #,##0.00_);_(&quot;$&quot;* \(#,##0.00\);_(&quot;$&quot;* &quot;-&quot;??_);_(@_)"/>
    <numFmt numFmtId="42" formatCode="_(&quot;$&quot;* #,##0_);_(&quot;$&quot;* \(#,##0\);_(&quot;$&quot;* &quot;-&quot;_);_(@_)"/>
    <numFmt numFmtId="176" formatCode="_ * #,##0_ ;_ * \-#,##0_ ;_ * &quot;-&quot;_ ;_ @_ "/>
    <numFmt numFmtId="177" formatCode="_ * #,##0.00_ ;_ * \-#,##0.00_ ;_ * &quot;-&quot;??_ ;_ @_ "/>
  </numFmts>
  <fonts count="61">
    <font>
      <sz val="10"/>
      <color rgb="FF000000"/>
      <name val="Times New Roman"/>
      <charset val="204"/>
    </font>
    <font>
      <sz val="10"/>
      <name val="Arial Narrow"/>
      <charset val="134"/>
    </font>
    <font>
      <b/>
      <sz val="10"/>
      <name val="Arial Narrow"/>
      <charset val="134"/>
    </font>
    <font>
      <sz val="12"/>
      <name val="Arial"/>
      <charset val="134"/>
    </font>
    <font>
      <b/>
      <sz val="10"/>
      <color rgb="FFFF0000"/>
      <name val="Arial Narrow"/>
      <charset val="134"/>
    </font>
    <font>
      <sz val="10"/>
      <name val="Arial"/>
      <charset val="134"/>
    </font>
    <font>
      <b/>
      <sz val="11"/>
      <color rgb="FF000000"/>
      <name val="helvetica"/>
      <charset val="134"/>
    </font>
    <font>
      <b/>
      <sz val="8"/>
      <color rgb="FF000000"/>
      <name val="helvetica"/>
      <charset val="134"/>
    </font>
    <font>
      <sz val="10"/>
      <color rgb="FF000000"/>
      <name val="Helvetica"/>
      <charset val="134"/>
    </font>
    <font>
      <sz val="10"/>
      <name val="Helvetica"/>
      <charset val="134"/>
    </font>
    <font>
      <b/>
      <sz val="16"/>
      <color theme="1"/>
      <name val="helvetica"/>
      <charset val="134"/>
    </font>
    <font>
      <b/>
      <sz val="10"/>
      <color rgb="FF000000"/>
      <name val="helvetica"/>
      <charset val="134"/>
    </font>
    <font>
      <sz val="11"/>
      <color theme="1"/>
      <name val="helvetica"/>
      <charset val="134"/>
    </font>
    <font>
      <b/>
      <sz val="10"/>
      <color rgb="FF000000"/>
      <name val="Times New Roman"/>
      <charset val="134"/>
    </font>
    <font>
      <sz val="10"/>
      <color rgb="FF000000"/>
      <name val="Times New Roman"/>
      <charset val="134"/>
    </font>
    <font>
      <sz val="8"/>
      <color rgb="FF000000"/>
      <name val="Calibri"/>
      <charset val="134"/>
    </font>
    <font>
      <sz val="8"/>
      <color theme="1"/>
      <name val="Calibri"/>
      <charset val="134"/>
    </font>
    <font>
      <sz val="11"/>
      <color theme="1"/>
      <name val="Calibri"/>
      <charset val="134"/>
      <scheme val="minor"/>
    </font>
    <font>
      <sz val="11"/>
      <name val="Calibri"/>
      <charset val="134"/>
      <scheme val="minor"/>
    </font>
    <font>
      <sz val="10"/>
      <color theme="0"/>
      <name val="Helvetica"/>
      <charset val="134"/>
    </font>
    <font>
      <sz val="16"/>
      <color rgb="FF000000"/>
      <name val="Helvetica"/>
      <charset val="134"/>
    </font>
    <font>
      <sz val="14"/>
      <color rgb="FF000000"/>
      <name val="Helvetica"/>
      <charset val="134"/>
    </font>
    <font>
      <b/>
      <sz val="14"/>
      <name val="Helvetica"/>
      <charset val="134"/>
    </font>
    <font>
      <b/>
      <sz val="12"/>
      <name val="Helvetica"/>
      <charset val="134"/>
    </font>
    <font>
      <b/>
      <sz val="12"/>
      <color rgb="FF000000"/>
      <name val="Helvetica"/>
      <charset val="134"/>
    </font>
    <font>
      <sz val="9"/>
      <name val="Helvetica"/>
      <charset val="134"/>
    </font>
    <font>
      <b/>
      <sz val="10"/>
      <name val="Helvetica"/>
      <charset val="134"/>
    </font>
    <font>
      <sz val="11"/>
      <name val="Helvetica"/>
      <charset val="134"/>
    </font>
    <font>
      <sz val="8.5"/>
      <color rgb="FF000000"/>
      <name val="Times New Roman"/>
      <charset val="204"/>
    </font>
    <font>
      <sz val="8.5"/>
      <name val="Helvetica"/>
      <charset val="134"/>
    </font>
    <font>
      <b/>
      <sz val="6.5"/>
      <name val="Helvetica"/>
      <charset val="134"/>
    </font>
    <font>
      <sz val="7"/>
      <name val="Helvetica"/>
      <charset val="134"/>
    </font>
    <font>
      <sz val="6"/>
      <name val="Helvetica"/>
      <charset val="134"/>
    </font>
    <font>
      <sz val="12"/>
      <color rgb="FF000000"/>
      <name val="Helvetica"/>
      <charset val="134"/>
    </font>
    <font>
      <sz val="11"/>
      <color rgb="FF000000"/>
      <name val="Helvetica"/>
      <charset val="134"/>
    </font>
    <font>
      <sz val="6"/>
      <color rgb="FF000000"/>
      <name val="Helvetica"/>
      <charset val="134"/>
    </font>
    <font>
      <sz val="7"/>
      <color rgb="FF000000"/>
      <name val="Helvetica"/>
      <charset val="134"/>
    </font>
    <font>
      <sz val="10"/>
      <color theme="0"/>
      <name val="Times New Roman"/>
      <charset val="134"/>
    </font>
    <font>
      <sz val="10"/>
      <color theme="0"/>
      <name val="Times New Roman"/>
      <charset val="204"/>
    </font>
    <font>
      <u/>
      <sz val="10"/>
      <color theme="0"/>
      <name val="Times New Roman"/>
      <charset val="134"/>
    </font>
    <font>
      <u/>
      <sz val="10"/>
      <color theme="10"/>
      <name val="Times New Roman"/>
      <charset val="134"/>
    </font>
    <font>
      <sz val="11"/>
      <color theme="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FA7D00"/>
      <name val="Calibri"/>
      <charset val="0"/>
      <scheme val="minor"/>
    </font>
    <font>
      <sz val="11"/>
      <color theme="1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00610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rgb="FFFF0000"/>
      <name val="Calibri"/>
      <charset val="0"/>
      <scheme val="minor"/>
    </font>
    <font>
      <sz val="11"/>
      <color rgb="FF9C000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9C65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6"/>
      <name val="Helvetica"/>
      <charset val="134"/>
    </font>
    <font>
      <b/>
      <sz val="14"/>
      <color rgb="FFFFFFFF"/>
      <name val="Helvetica"/>
      <charset val="134"/>
    </font>
  </fonts>
  <fills count="35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399975585192419"/>
        <bgColor indexed="64"/>
      </patternFill>
    </fill>
  </fills>
  <borders count="22">
    <border>
      <left/>
      <right/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1">
    <xf numFmtId="0" fontId="0" fillId="0" borderId="0"/>
    <xf numFmtId="0" fontId="1" fillId="2" borderId="0"/>
    <xf numFmtId="0" fontId="41" fillId="26" borderId="0" applyNumberFormat="0" applyBorder="0" applyAlignment="0" applyProtection="0">
      <alignment vertical="center"/>
    </xf>
    <xf numFmtId="0" fontId="45" fillId="27" borderId="0" applyNumberFormat="0" applyBorder="0" applyAlignment="0" applyProtection="0">
      <alignment vertical="center"/>
    </xf>
    <xf numFmtId="0" fontId="41" fillId="34" borderId="0" applyNumberFormat="0" applyBorder="0" applyAlignment="0" applyProtection="0">
      <alignment vertical="center"/>
    </xf>
    <xf numFmtId="0" fontId="41" fillId="32" borderId="0" applyNumberFormat="0" applyBorder="0" applyAlignment="0" applyProtection="0">
      <alignment vertical="center"/>
    </xf>
    <xf numFmtId="0" fontId="45" fillId="3" borderId="0" applyNumberFormat="0" applyBorder="0" applyAlignment="0" applyProtection="0">
      <alignment vertical="center"/>
    </xf>
    <xf numFmtId="0" fontId="17" fillId="0" borderId="0"/>
    <xf numFmtId="0" fontId="45" fillId="4" borderId="0" applyNumberFormat="0" applyBorder="0" applyAlignment="0" applyProtection="0">
      <alignment vertical="center"/>
    </xf>
    <xf numFmtId="0" fontId="41" fillId="13" borderId="0" applyNumberFormat="0" applyBorder="0" applyAlignment="0" applyProtection="0">
      <alignment vertical="center"/>
    </xf>
    <xf numFmtId="0" fontId="41" fillId="30" borderId="0" applyNumberFormat="0" applyBorder="0" applyAlignment="0" applyProtection="0">
      <alignment vertical="center"/>
    </xf>
    <xf numFmtId="0" fontId="45" fillId="29" borderId="0" applyNumberFormat="0" applyBorder="0" applyAlignment="0" applyProtection="0">
      <alignment vertical="center"/>
    </xf>
    <xf numFmtId="0" fontId="41" fillId="8" borderId="0" applyNumberFormat="0" applyBorder="0" applyAlignment="0" applyProtection="0">
      <alignment vertical="center"/>
    </xf>
    <xf numFmtId="0" fontId="44" fillId="0" borderId="16" applyNumberFormat="0" applyFill="0" applyAlignment="0" applyProtection="0">
      <alignment vertical="center"/>
    </xf>
    <xf numFmtId="0" fontId="45" fillId="24" borderId="0" applyNumberFormat="0" applyBorder="0" applyAlignment="0" applyProtection="0">
      <alignment vertical="center"/>
    </xf>
    <xf numFmtId="0" fontId="41" fillId="23" borderId="0" applyNumberFormat="0" applyBorder="0" applyAlignment="0" applyProtection="0">
      <alignment vertical="center"/>
    </xf>
    <xf numFmtId="0" fontId="41" fillId="31" borderId="0" applyNumberFormat="0" applyBorder="0" applyAlignment="0" applyProtection="0">
      <alignment vertical="center"/>
    </xf>
    <xf numFmtId="0" fontId="45" fillId="21" borderId="0" applyNumberFormat="0" applyBorder="0" applyAlignment="0" applyProtection="0">
      <alignment vertical="center"/>
    </xf>
    <xf numFmtId="0" fontId="45" fillId="33" borderId="0" applyNumberFormat="0" applyBorder="0" applyAlignment="0" applyProtection="0">
      <alignment vertical="center"/>
    </xf>
    <xf numFmtId="0" fontId="41" fillId="22" borderId="0" applyNumberFormat="0" applyBorder="0" applyAlignment="0" applyProtection="0">
      <alignment vertical="center"/>
    </xf>
    <xf numFmtId="0" fontId="45" fillId="28" borderId="0" applyNumberFormat="0" applyBorder="0" applyAlignment="0" applyProtection="0">
      <alignment vertical="center"/>
    </xf>
    <xf numFmtId="0" fontId="45" fillId="25" borderId="0" applyNumberFormat="0" applyBorder="0" applyAlignment="0" applyProtection="0">
      <alignment vertical="center"/>
    </xf>
    <xf numFmtId="0" fontId="41" fillId="18" borderId="0" applyNumberFormat="0" applyBorder="0" applyAlignment="0" applyProtection="0">
      <alignment vertical="center"/>
    </xf>
    <xf numFmtId="0" fontId="55" fillId="19" borderId="0" applyNumberFormat="0" applyBorder="0" applyAlignment="0" applyProtection="0">
      <alignment vertical="center"/>
    </xf>
    <xf numFmtId="0" fontId="41" fillId="20" borderId="0" applyNumberFormat="0" applyBorder="0" applyAlignment="0" applyProtection="0">
      <alignment vertical="center"/>
    </xf>
    <xf numFmtId="0" fontId="52" fillId="16" borderId="0" applyNumberFormat="0" applyBorder="0" applyAlignment="0" applyProtection="0">
      <alignment vertical="center"/>
    </xf>
    <xf numFmtId="0" fontId="45" fillId="12" borderId="0" applyNumberFormat="0" applyBorder="0" applyAlignment="0" applyProtection="0">
      <alignment vertical="center"/>
    </xf>
    <xf numFmtId="0" fontId="54" fillId="0" borderId="21" applyNumberFormat="0" applyFill="0" applyAlignment="0" applyProtection="0">
      <alignment vertical="center"/>
    </xf>
    <xf numFmtId="0" fontId="53" fillId="11" borderId="20" applyNumberFormat="0" applyAlignment="0" applyProtection="0">
      <alignment vertical="center"/>
    </xf>
    <xf numFmtId="44" fontId="17" fillId="0" borderId="0" applyFont="0" applyFill="0" applyBorder="0" applyAlignment="0" applyProtection="0">
      <alignment vertical="center"/>
    </xf>
    <xf numFmtId="0" fontId="45" fillId="17" borderId="0" applyNumberFormat="0" applyBorder="0" applyAlignment="0" applyProtection="0">
      <alignment vertical="center"/>
    </xf>
    <xf numFmtId="0" fontId="17" fillId="15" borderId="19" applyNumberFormat="0" applyFont="0" applyAlignment="0" applyProtection="0">
      <alignment vertical="center"/>
    </xf>
    <xf numFmtId="0" fontId="50" fillId="14" borderId="18" applyNumberFormat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9" fillId="11" borderId="18" applyNumberFormat="0" applyAlignment="0" applyProtection="0">
      <alignment vertical="center"/>
    </xf>
    <xf numFmtId="0" fontId="48" fillId="10" borderId="0" applyNumberFormat="0" applyBorder="0" applyAlignment="0" applyProtection="0">
      <alignment vertical="center"/>
    </xf>
    <xf numFmtId="0" fontId="47" fillId="0" borderId="17" applyNumberFormat="0" applyFill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46" fillId="0" borderId="15" applyNumberFormat="0" applyFill="0" applyAlignment="0" applyProtection="0">
      <alignment vertical="center"/>
    </xf>
    <xf numFmtId="176" fontId="17" fillId="0" borderId="0" applyFont="0" applyFill="0" applyBorder="0" applyAlignment="0" applyProtection="0">
      <alignment vertical="center"/>
    </xf>
    <xf numFmtId="0" fontId="45" fillId="9" borderId="0" applyNumberFormat="0" applyBorder="0" applyAlignment="0" applyProtection="0">
      <alignment vertical="center"/>
    </xf>
    <xf numFmtId="0" fontId="56" fillId="0" borderId="0" applyNumberFormat="0" applyFill="0" applyBorder="0" applyAlignment="0" applyProtection="0">
      <alignment vertical="center"/>
    </xf>
    <xf numFmtId="42" fontId="17" fillId="0" borderId="0" applyFont="0" applyFill="0" applyBorder="0" applyAlignment="0" applyProtection="0">
      <alignment vertical="center"/>
    </xf>
    <xf numFmtId="0" fontId="51" fillId="0" borderId="0" applyNumberFormat="0" applyFill="0" applyBorder="0" applyAlignment="0" applyProtection="0">
      <alignment vertical="center"/>
    </xf>
    <xf numFmtId="0" fontId="58" fillId="0" borderId="0" applyNumberFormat="0" applyFill="0" applyBorder="0" applyAlignment="0" applyProtection="0">
      <alignment vertical="center"/>
    </xf>
    <xf numFmtId="0" fontId="43" fillId="0" borderId="15" applyNumberFormat="0" applyFill="0" applyAlignment="0" applyProtection="0">
      <alignment vertical="center"/>
    </xf>
    <xf numFmtId="177" fontId="17" fillId="0" borderId="0" applyFont="0" applyFill="0" applyBorder="0" applyAlignment="0" applyProtection="0">
      <alignment vertical="center"/>
    </xf>
    <xf numFmtId="0" fontId="42" fillId="7" borderId="14" applyNumberFormat="0" applyAlignment="0" applyProtection="0">
      <alignment vertical="center"/>
    </xf>
    <xf numFmtId="0" fontId="41" fillId="6" borderId="0" applyNumberFormat="0" applyBorder="0" applyAlignment="0" applyProtection="0">
      <alignment vertical="center"/>
    </xf>
    <xf numFmtId="9" fontId="17" fillId="0" borderId="0" applyFont="0" applyFill="0" applyBorder="0" applyAlignment="0" applyProtection="0">
      <alignment vertical="center"/>
    </xf>
    <xf numFmtId="0" fontId="40" fillId="0" borderId="0" applyNumberFormat="0" applyFill="0" applyBorder="0" applyAlignment="0" applyProtection="0"/>
  </cellStyleXfs>
  <cellXfs count="165">
    <xf numFmtId="0" fontId="0" fillId="0" borderId="0" xfId="0" applyAlignment="1">
      <alignment horizontal="left" vertical="top"/>
    </xf>
    <xf numFmtId="0" fontId="1" fillId="2" borderId="0" xfId="1" applyAlignment="1">
      <alignment wrapText="1"/>
    </xf>
    <xf numFmtId="0" fontId="1" fillId="2" borderId="0" xfId="1"/>
    <xf numFmtId="0" fontId="1" fillId="2" borderId="1" xfId="1" applyBorder="1"/>
    <xf numFmtId="0" fontId="1" fillId="2" borderId="2" xfId="1" applyBorder="1" applyAlignment="1">
      <alignment wrapText="1"/>
    </xf>
    <xf numFmtId="0" fontId="1" fillId="2" borderId="1" xfId="1" applyBorder="1" applyAlignment="1">
      <alignment wrapText="1"/>
    </xf>
    <xf numFmtId="0" fontId="1" fillId="2" borderId="2" xfId="1" applyBorder="1"/>
    <xf numFmtId="0" fontId="2" fillId="2" borderId="1" xfId="1" applyFont="1" applyBorder="1"/>
    <xf numFmtId="0" fontId="3" fillId="2" borderId="0" xfId="1" applyFont="1" applyAlignment="1">
      <alignment horizontal="center" vertical="center"/>
    </xf>
    <xf numFmtId="0" fontId="3" fillId="2" borderId="2" xfId="1" applyFont="1" applyBorder="1" applyAlignment="1">
      <alignment horizontal="center" vertical="center"/>
    </xf>
    <xf numFmtId="0" fontId="3" fillId="2" borderId="1" xfId="1" applyFont="1" applyBorder="1" applyAlignment="1">
      <alignment horizontal="center" vertical="center"/>
    </xf>
    <xf numFmtId="0" fontId="1" fillId="2" borderId="3" xfId="1" applyBorder="1" applyAlignment="1">
      <alignment wrapText="1"/>
    </xf>
    <xf numFmtId="0" fontId="1" fillId="2" borderId="3" xfId="1" applyBorder="1"/>
    <xf numFmtId="0" fontId="2" fillId="2" borderId="3" xfId="1" applyFont="1" applyBorder="1"/>
    <xf numFmtId="0" fontId="3" fillId="2" borderId="3" xfId="1" applyFont="1" applyBorder="1" applyAlignment="1">
      <alignment horizontal="center" vertical="center"/>
    </xf>
    <xf numFmtId="0" fontId="4" fillId="2" borderId="1" xfId="1" applyFont="1" applyBorder="1"/>
    <xf numFmtId="0" fontId="5" fillId="2" borderId="2" xfId="1" applyFont="1" applyBorder="1" applyAlignment="1">
      <alignment horizontal="center"/>
    </xf>
    <xf numFmtId="0" fontId="5" fillId="2" borderId="0" xfId="1" applyFont="1" applyAlignment="1">
      <alignment horizontal="center"/>
    </xf>
    <xf numFmtId="0" fontId="1" fillId="2" borderId="4" xfId="1" applyBorder="1" applyAlignment="1">
      <alignment horizontal="center" vertical="center" wrapText="1"/>
    </xf>
    <xf numFmtId="0" fontId="1" fillId="2" borderId="0" xfId="1" applyAlignment="1">
      <alignment horizontal="center" vertical="center" wrapText="1"/>
    </xf>
    <xf numFmtId="0" fontId="6" fillId="3" borderId="5" xfId="7" applyFont="1" applyFill="1" applyBorder="1" applyAlignment="1">
      <alignment horizontal="center" vertical="center"/>
    </xf>
    <xf numFmtId="0" fontId="7" fillId="4" borderId="5" xfId="7" applyFont="1" applyFill="1" applyBorder="1" applyAlignment="1">
      <alignment horizontal="center" vertical="center"/>
    </xf>
    <xf numFmtId="0" fontId="8" fillId="0" borderId="5" xfId="0" applyFont="1" applyBorder="1" applyAlignment="1">
      <alignment horizontal="left" vertical="center"/>
    </xf>
    <xf numFmtId="0" fontId="9" fillId="2" borderId="5" xfId="1" applyFont="1" applyBorder="1" applyAlignment="1">
      <alignment vertical="center"/>
    </xf>
    <xf numFmtId="0" fontId="9" fillId="2" borderId="5" xfId="1" applyFont="1" applyBorder="1" applyAlignment="1">
      <alignment horizontal="center" vertical="center"/>
    </xf>
    <xf numFmtId="0" fontId="9" fillId="2" borderId="6" xfId="1" applyFont="1" applyBorder="1" applyAlignment="1">
      <alignment vertical="center"/>
    </xf>
    <xf numFmtId="0" fontId="0" fillId="0" borderId="7" xfId="0" applyBorder="1" applyAlignment="1">
      <alignment horizontal="center" vertical="center"/>
    </xf>
    <xf numFmtId="58" fontId="1" fillId="2" borderId="0" xfId="1" applyNumberFormat="1"/>
    <xf numFmtId="0" fontId="10" fillId="0" borderId="5" xfId="7" applyFont="1" applyBorder="1" applyAlignment="1">
      <alignment horizontal="center" vertical="center" wrapText="1"/>
    </xf>
    <xf numFmtId="0" fontId="11" fillId="0" borderId="5" xfId="0" applyFont="1" applyBorder="1" applyAlignment="1">
      <alignment horizontal="left" vertical="center"/>
    </xf>
    <xf numFmtId="0" fontId="0" fillId="0" borderId="0" xfId="0" applyAlignment="1">
      <alignment horizontal="center" vertical="center"/>
    </xf>
    <xf numFmtId="58" fontId="12" fillId="0" borderId="5" xfId="0" applyNumberFormat="1" applyFont="1" applyBorder="1" applyAlignment="1">
      <alignment vertical="center"/>
    </xf>
    <xf numFmtId="0" fontId="0" fillId="0" borderId="0" xfId="0" applyAlignment="1">
      <alignment horizontal="center" vertical="top"/>
    </xf>
    <xf numFmtId="58" fontId="0" fillId="0" borderId="0" xfId="0" applyNumberFormat="1" applyAlignment="1">
      <alignment horizontal="center" vertical="top"/>
    </xf>
    <xf numFmtId="0" fontId="13" fillId="0" borderId="0" xfId="0" applyFont="1" applyAlignment="1">
      <alignment horizontal="center" vertical="top"/>
    </xf>
    <xf numFmtId="0" fontId="13" fillId="0" borderId="0" xfId="0" applyFont="1" applyAlignment="1">
      <alignment horizontal="left" vertical="top"/>
    </xf>
    <xf numFmtId="0" fontId="14" fillId="0" borderId="5" xfId="0" applyFont="1" applyBorder="1" applyAlignment="1">
      <alignment horizontal="left" vertical="center"/>
    </xf>
    <xf numFmtId="0" fontId="0" fillId="0" borderId="5" xfId="0" applyBorder="1" applyAlignment="1">
      <alignment vertical="center"/>
    </xf>
    <xf numFmtId="0" fontId="15" fillId="0" borderId="5" xfId="0" applyFont="1" applyBorder="1" applyAlignment="1">
      <alignment horizontal="center" vertical="center"/>
    </xf>
    <xf numFmtId="0" fontId="16" fillId="0" borderId="5" xfId="0" applyFont="1" applyBorder="1" applyAlignment="1">
      <alignment horizontal="center" vertical="center"/>
    </xf>
    <xf numFmtId="0" fontId="17" fillId="0" borderId="5" xfId="0" applyFont="1" applyBorder="1" applyAlignment="1">
      <alignment horizontal="left" vertical="center" wrapText="1"/>
    </xf>
    <xf numFmtId="0" fontId="18" fillId="0" borderId="5" xfId="0" applyFont="1" applyBorder="1" applyAlignment="1">
      <alignment horizontal="center" vertical="center"/>
    </xf>
    <xf numFmtId="0" fontId="17" fillId="0" borderId="5" xfId="0" applyFont="1" applyBorder="1" applyAlignment="1" applyProtection="1">
      <alignment horizontal="left" vertical="center" wrapText="1"/>
      <protection locked="0"/>
    </xf>
    <xf numFmtId="0" fontId="14" fillId="0" borderId="0" xfId="0" applyFont="1" applyAlignment="1">
      <alignment horizontal="center" vertical="top"/>
    </xf>
    <xf numFmtId="0" fontId="0" fillId="0" borderId="5" xfId="0" applyBorder="1" applyAlignment="1">
      <alignment horizontal="left" vertical="center"/>
    </xf>
    <xf numFmtId="0" fontId="0" fillId="0" borderId="5" xfId="0" applyBorder="1" applyAlignment="1">
      <alignment vertical="center" wrapText="1"/>
    </xf>
    <xf numFmtId="0" fontId="15" fillId="0" borderId="1" xfId="0" applyFont="1" applyBorder="1" applyAlignment="1">
      <alignment horizontal="center" vertical="center"/>
    </xf>
    <xf numFmtId="0" fontId="15" fillId="0" borderId="5" xfId="0" applyFont="1" applyBorder="1" applyAlignment="1">
      <alignment vertical="center" wrapText="1"/>
    </xf>
    <xf numFmtId="0" fontId="17" fillId="0" borderId="5" xfId="0" applyFont="1" applyBorder="1" applyAlignment="1">
      <alignment vertical="center"/>
    </xf>
    <xf numFmtId="0" fontId="17" fillId="0" borderId="5" xfId="0" applyFont="1" applyBorder="1"/>
    <xf numFmtId="0" fontId="17" fillId="0" borderId="4" xfId="0" applyFont="1" applyBorder="1"/>
    <xf numFmtId="0" fontId="0" fillId="0" borderId="5" xfId="0" applyBorder="1" applyAlignment="1">
      <alignment horizontal="left" vertical="center" wrapText="1"/>
    </xf>
    <xf numFmtId="0" fontId="0" fillId="0" borderId="5" xfId="0" applyBorder="1" applyAlignment="1">
      <alignment horizontal="center" vertical="center"/>
    </xf>
    <xf numFmtId="58" fontId="13" fillId="0" borderId="0" xfId="0" applyNumberFormat="1" applyFont="1" applyAlignment="1">
      <alignment horizontal="center" vertical="top"/>
    </xf>
    <xf numFmtId="58" fontId="16" fillId="0" borderId="0" xfId="0" applyNumberFormat="1" applyFont="1" applyAlignment="1">
      <alignment horizontal="center" vertical="center"/>
    </xf>
    <xf numFmtId="58" fontId="17" fillId="0" borderId="5" xfId="0" applyNumberFormat="1" applyFont="1" applyBorder="1"/>
    <xf numFmtId="58" fontId="0" fillId="0" borderId="5" xfId="0" applyNumberFormat="1" applyBorder="1" applyAlignment="1">
      <alignment horizontal="center" vertical="center"/>
    </xf>
    <xf numFmtId="0" fontId="14" fillId="0" borderId="5" xfId="0" applyFont="1" applyBorder="1" applyAlignment="1">
      <alignment horizontal="left"/>
    </xf>
    <xf numFmtId="0" fontId="19" fillId="0" borderId="0" xfId="0" applyFont="1" applyAlignment="1">
      <alignment horizontal="left" vertical="top"/>
    </xf>
    <xf numFmtId="0" fontId="8" fillId="0" borderId="0" xfId="0" applyFont="1" applyAlignment="1">
      <alignment horizontal="left" vertical="center"/>
    </xf>
    <xf numFmtId="0" fontId="19" fillId="0" borderId="0" xfId="0" applyFont="1" applyAlignment="1">
      <alignment horizontal="left" vertical="center"/>
    </xf>
    <xf numFmtId="0" fontId="20" fillId="0" borderId="0" xfId="0" applyFont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2" fillId="5" borderId="8" xfId="0" applyFont="1" applyFill="1" applyBorder="1" applyAlignment="1">
      <alignment horizontal="center" vertical="center" wrapText="1"/>
    </xf>
    <xf numFmtId="0" fontId="22" fillId="5" borderId="7" xfId="0" applyFont="1" applyFill="1" applyBorder="1" applyAlignment="1">
      <alignment horizontal="center" vertical="center" wrapText="1"/>
    </xf>
    <xf numFmtId="0" fontId="9" fillId="0" borderId="8" xfId="0" applyFont="1" applyBorder="1" applyAlignment="1">
      <alignment horizontal="left" vertical="center" wrapText="1"/>
    </xf>
    <xf numFmtId="0" fontId="9" fillId="0" borderId="7" xfId="0" applyFont="1" applyBorder="1" applyAlignment="1">
      <alignment horizontal="left" vertical="center" wrapText="1"/>
    </xf>
    <xf numFmtId="0" fontId="23" fillId="0" borderId="9" xfId="0" applyFont="1" applyBorder="1" applyAlignment="1">
      <alignment horizontal="left" vertical="center"/>
    </xf>
    <xf numFmtId="0" fontId="23" fillId="0" borderId="10" xfId="0" applyFont="1" applyBorder="1" applyAlignment="1">
      <alignment horizontal="left" vertical="center"/>
    </xf>
    <xf numFmtId="0" fontId="9" fillId="0" borderId="8" xfId="0" applyFont="1" applyBorder="1" applyAlignment="1">
      <alignment horizontal="center" vertical="center" wrapText="1"/>
    </xf>
    <xf numFmtId="0" fontId="9" fillId="0" borderId="7" xfId="0" applyFont="1" applyBorder="1" applyAlignment="1">
      <alignment horizontal="center" vertical="center" wrapText="1"/>
    </xf>
    <xf numFmtId="0" fontId="24" fillId="0" borderId="6" xfId="0" applyFont="1" applyBorder="1" applyAlignment="1">
      <alignment horizontal="center" vertical="center" wrapText="1"/>
    </xf>
    <xf numFmtId="0" fontId="23" fillId="0" borderId="9" xfId="0" applyFont="1" applyBorder="1" applyAlignment="1">
      <alignment horizontal="left" vertical="center" wrapText="1"/>
    </xf>
    <xf numFmtId="0" fontId="23" fillId="0" borderId="10" xfId="0" applyFont="1" applyBorder="1" applyAlignment="1">
      <alignment horizontal="left" vertical="center" wrapText="1"/>
    </xf>
    <xf numFmtId="0" fontId="8" fillId="0" borderId="0" xfId="0" applyFont="1" applyAlignment="1">
      <alignment horizontal="center" vertical="center"/>
    </xf>
    <xf numFmtId="0" fontId="22" fillId="0" borderId="9" xfId="0" applyFont="1" applyBorder="1" applyAlignment="1">
      <alignment horizontal="center" vertical="center" wrapText="1"/>
    </xf>
    <xf numFmtId="0" fontId="22" fillId="0" borderId="10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left" vertical="center" wrapText="1"/>
    </xf>
    <xf numFmtId="0" fontId="9" fillId="0" borderId="0" xfId="0" applyFont="1" applyAlignment="1">
      <alignment horizontal="left" vertical="center" wrapText="1"/>
    </xf>
    <xf numFmtId="0" fontId="24" fillId="0" borderId="6" xfId="0" applyFont="1" applyBorder="1" applyAlignment="1">
      <alignment horizontal="center" wrapText="1"/>
    </xf>
    <xf numFmtId="0" fontId="23" fillId="0" borderId="6" xfId="0" applyFont="1" applyBorder="1" applyAlignment="1">
      <alignment horizontal="center" vertical="center" wrapText="1"/>
    </xf>
    <xf numFmtId="0" fontId="8" fillId="0" borderId="0" xfId="0" applyFont="1" applyAlignment="1">
      <alignment horizontal="left" vertical="center" wrapText="1"/>
    </xf>
    <xf numFmtId="0" fontId="23" fillId="0" borderId="9" xfId="0" applyFont="1" applyBorder="1" applyAlignment="1">
      <alignment horizontal="center" vertical="center" wrapText="1"/>
    </xf>
    <xf numFmtId="0" fontId="23" fillId="0" borderId="10" xfId="0" applyFont="1" applyBorder="1" applyAlignment="1">
      <alignment horizontal="center" vertical="center" wrapText="1"/>
    </xf>
    <xf numFmtId="0" fontId="25" fillId="0" borderId="8" xfId="0" applyFont="1" applyBorder="1" applyAlignment="1">
      <alignment horizontal="left" vertical="center" wrapText="1"/>
    </xf>
    <xf numFmtId="0" fontId="25" fillId="0" borderId="7" xfId="0" applyFont="1" applyBorder="1" applyAlignment="1">
      <alignment horizontal="left" vertical="center" wrapText="1"/>
    </xf>
    <xf numFmtId="0" fontId="24" fillId="0" borderId="9" xfId="0" applyFont="1" applyBorder="1" applyAlignment="1">
      <alignment horizontal="left" vertical="center" wrapText="1"/>
    </xf>
    <xf numFmtId="0" fontId="24" fillId="0" borderId="10" xfId="0" applyFont="1" applyBorder="1" applyAlignment="1">
      <alignment horizontal="left" vertical="center" wrapText="1"/>
    </xf>
    <xf numFmtId="0" fontId="25" fillId="0" borderId="2" xfId="0" applyFont="1" applyBorder="1" applyAlignment="1">
      <alignment horizontal="center" vertical="center" wrapText="1"/>
    </xf>
    <xf numFmtId="0" fontId="25" fillId="0" borderId="0" xfId="0" applyFont="1" applyAlignment="1">
      <alignment horizontal="center" vertical="center" wrapText="1"/>
    </xf>
    <xf numFmtId="0" fontId="24" fillId="0" borderId="9" xfId="0" applyFont="1" applyBorder="1" applyAlignment="1">
      <alignment horizontal="left" vertical="center"/>
    </xf>
    <xf numFmtId="0" fontId="24" fillId="0" borderId="10" xfId="0" applyFont="1" applyBorder="1" applyAlignment="1">
      <alignment horizontal="left" vertical="center"/>
    </xf>
    <xf numFmtId="0" fontId="26" fillId="0" borderId="8" xfId="0" applyFont="1" applyBorder="1" applyAlignment="1">
      <alignment horizontal="center" vertical="center" wrapText="1"/>
    </xf>
    <xf numFmtId="0" fontId="26" fillId="0" borderId="7" xfId="0" applyFont="1" applyBorder="1" applyAlignment="1">
      <alignment horizontal="center" vertical="center" wrapText="1"/>
    </xf>
    <xf numFmtId="0" fontId="27" fillId="0" borderId="2" xfId="0" applyFont="1" applyBorder="1" applyAlignment="1">
      <alignment vertical="center" wrapText="1"/>
    </xf>
    <xf numFmtId="0" fontId="9" fillId="0" borderId="0" xfId="0" applyFont="1" applyAlignment="1">
      <alignment horizontal="center" vertical="center" wrapText="1"/>
    </xf>
    <xf numFmtId="0" fontId="27" fillId="0" borderId="2" xfId="0" applyFont="1" applyBorder="1" applyAlignment="1">
      <alignment horizontal="center" vertical="center" wrapText="1"/>
    </xf>
    <xf numFmtId="0" fontId="7" fillId="0" borderId="10" xfId="0" applyFont="1" applyBorder="1" applyAlignment="1">
      <alignment horizontal="center" wrapText="1"/>
    </xf>
    <xf numFmtId="0" fontId="27" fillId="0" borderId="9" xfId="0" applyFont="1" applyBorder="1" applyAlignment="1">
      <alignment vertical="top" wrapText="1"/>
    </xf>
    <xf numFmtId="0" fontId="27" fillId="0" borderId="11" xfId="0" applyFont="1" applyBorder="1" applyAlignment="1">
      <alignment horizontal="center" vertical="top" wrapText="1"/>
    </xf>
    <xf numFmtId="0" fontId="25" fillId="0" borderId="0" xfId="0" applyFont="1" applyAlignment="1">
      <alignment horizontal="center" vertical="top" wrapText="1"/>
    </xf>
    <xf numFmtId="0" fontId="28" fillId="0" borderId="0" xfId="0" applyFont="1" applyAlignment="1">
      <alignment vertical="top" wrapText="1"/>
    </xf>
    <xf numFmtId="0" fontId="29" fillId="0" borderId="0" xfId="0" applyFont="1" applyAlignment="1">
      <alignment horizontal="left" vertical="top" wrapText="1"/>
    </xf>
    <xf numFmtId="0" fontId="30" fillId="0" borderId="0" xfId="0" applyFont="1" applyAlignment="1">
      <alignment vertical="center" wrapText="1"/>
    </xf>
    <xf numFmtId="0" fontId="31" fillId="0" borderId="7" xfId="0" applyFont="1" applyBorder="1" applyAlignment="1">
      <alignment vertical="top" wrapText="1"/>
    </xf>
    <xf numFmtId="0" fontId="9" fillId="0" borderId="4" xfId="0" applyFont="1" applyBorder="1" applyAlignment="1">
      <alignment horizontal="left" vertical="center" wrapText="1"/>
    </xf>
    <xf numFmtId="0" fontId="23" fillId="0" borderId="12" xfId="0" applyFont="1" applyBorder="1" applyAlignment="1">
      <alignment horizontal="left" vertical="center" wrapText="1"/>
    </xf>
    <xf numFmtId="0" fontId="9" fillId="0" borderId="6" xfId="0" applyFont="1" applyBorder="1" applyAlignment="1">
      <alignment horizontal="left" vertical="center" wrapText="1"/>
    </xf>
    <xf numFmtId="0" fontId="25" fillId="0" borderId="7" xfId="0" applyFont="1" applyBorder="1" applyAlignment="1">
      <alignment vertical="center" wrapText="1"/>
    </xf>
    <xf numFmtId="0" fontId="32" fillId="0" borderId="7" xfId="0" applyFont="1" applyBorder="1" applyAlignment="1">
      <alignment vertical="top" wrapText="1"/>
    </xf>
    <xf numFmtId="0" fontId="31" fillId="0" borderId="0" xfId="0" applyFont="1" applyBorder="1" applyAlignment="1">
      <alignment vertical="top" wrapText="1"/>
    </xf>
    <xf numFmtId="0" fontId="8" fillId="0" borderId="0" xfId="0" applyFont="1" applyAlignment="1">
      <alignment horizontal="left" vertical="top" wrapText="1"/>
    </xf>
    <xf numFmtId="0" fontId="33" fillId="0" borderId="10" xfId="0" applyFont="1" applyBorder="1" applyAlignment="1">
      <alignment horizontal="left" vertical="center" wrapText="1"/>
    </xf>
    <xf numFmtId="0" fontId="8" fillId="0" borderId="7" xfId="0" applyFont="1" applyBorder="1" applyAlignment="1">
      <alignment horizontal="left" vertical="center" wrapText="1"/>
    </xf>
    <xf numFmtId="0" fontId="9" fillId="0" borderId="10" xfId="0" applyFont="1" applyBorder="1" applyAlignment="1">
      <alignment horizontal="left" vertical="center" wrapText="1"/>
    </xf>
    <xf numFmtId="0" fontId="9" fillId="0" borderId="0" xfId="0" applyFont="1" applyBorder="1" applyAlignment="1">
      <alignment vertical="center" wrapText="1"/>
    </xf>
    <xf numFmtId="0" fontId="27" fillId="0" borderId="0" xfId="0" applyFont="1" applyAlignment="1">
      <alignment vertical="center" wrapText="1"/>
    </xf>
    <xf numFmtId="0" fontId="34" fillId="0" borderId="0" xfId="0" applyFont="1" applyAlignment="1">
      <alignment horizontal="left" vertical="center" wrapText="1"/>
    </xf>
    <xf numFmtId="0" fontId="27" fillId="0" borderId="10" xfId="0" applyFont="1" applyBorder="1" applyAlignment="1">
      <alignment vertical="top" wrapText="1"/>
    </xf>
    <xf numFmtId="0" fontId="9" fillId="0" borderId="13" xfId="0" applyFont="1" applyBorder="1" applyAlignment="1">
      <alignment horizontal="center" vertical="center" wrapText="1"/>
    </xf>
    <xf numFmtId="0" fontId="9" fillId="0" borderId="8" xfId="0" applyFont="1" applyBorder="1" applyAlignment="1">
      <alignment horizontal="right" vertical="center" wrapText="1"/>
    </xf>
    <xf numFmtId="0" fontId="9" fillId="0" borderId="7" xfId="0" applyFont="1" applyBorder="1" applyAlignment="1">
      <alignment horizontal="right" vertical="center" wrapText="1"/>
    </xf>
    <xf numFmtId="0" fontId="11" fillId="0" borderId="9" xfId="0" applyFont="1" applyBorder="1" applyAlignment="1">
      <alignment horizontal="center" vertical="center" wrapText="1"/>
    </xf>
    <xf numFmtId="0" fontId="11" fillId="0" borderId="10" xfId="0" applyFont="1" applyBorder="1" applyAlignment="1">
      <alignment horizontal="center" vertical="center" wrapText="1"/>
    </xf>
    <xf numFmtId="0" fontId="8" fillId="0" borderId="10" xfId="0" applyFont="1" applyBorder="1" applyAlignment="1">
      <alignment horizontal="left" vertical="center"/>
    </xf>
    <xf numFmtId="0" fontId="8" fillId="0" borderId="10" xfId="0" applyFont="1" applyBorder="1" applyAlignment="1">
      <alignment horizontal="left" vertical="center" wrapText="1"/>
    </xf>
    <xf numFmtId="0" fontId="9" fillId="0" borderId="4" xfId="0" applyFont="1" applyBorder="1" applyAlignment="1">
      <alignment horizontal="center" vertical="center" wrapText="1"/>
    </xf>
    <xf numFmtId="0" fontId="31" fillId="0" borderId="0" xfId="0" applyFont="1" applyAlignment="1">
      <alignment vertical="top" wrapText="1"/>
    </xf>
    <xf numFmtId="0" fontId="9" fillId="0" borderId="10" xfId="0" applyFont="1" applyBorder="1" applyAlignment="1">
      <alignment horizontal="center" vertical="center" wrapText="1"/>
    </xf>
    <xf numFmtId="0" fontId="34" fillId="0" borderId="0" xfId="0" applyFont="1" applyAlignment="1">
      <alignment vertical="center" wrapText="1"/>
    </xf>
    <xf numFmtId="0" fontId="34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wrapText="1"/>
    </xf>
    <xf numFmtId="0" fontId="8" fillId="0" borderId="0" xfId="0" applyFont="1" applyAlignment="1">
      <alignment horizontal="left" vertical="top"/>
    </xf>
    <xf numFmtId="0" fontId="9" fillId="0" borderId="0" xfId="0" applyFont="1" applyAlignment="1">
      <alignment horizontal="right" vertical="center" wrapText="1"/>
    </xf>
    <xf numFmtId="0" fontId="8" fillId="0" borderId="0" xfId="0" applyFont="1" applyAlignment="1">
      <alignment horizontal="right" vertical="center"/>
    </xf>
    <xf numFmtId="0" fontId="35" fillId="0" borderId="0" xfId="0" applyFont="1" applyAlignment="1">
      <alignment horizontal="left" vertical="center"/>
    </xf>
    <xf numFmtId="0" fontId="22" fillId="5" borderId="13" xfId="0" applyFont="1" applyFill="1" applyBorder="1" applyAlignment="1">
      <alignment horizontal="center" vertical="center" wrapText="1"/>
    </xf>
    <xf numFmtId="0" fontId="9" fillId="0" borderId="13" xfId="0" applyFont="1" applyBorder="1" applyAlignment="1">
      <alignment horizontal="left" vertical="center" wrapText="1"/>
    </xf>
    <xf numFmtId="0" fontId="23" fillId="0" borderId="12" xfId="0" applyFont="1" applyBorder="1" applyAlignment="1">
      <alignment horizontal="left" vertical="center"/>
    </xf>
    <xf numFmtId="0" fontId="31" fillId="0" borderId="13" xfId="0" applyFont="1" applyBorder="1" applyAlignment="1">
      <alignment vertical="top" wrapText="1"/>
    </xf>
    <xf numFmtId="0" fontId="11" fillId="0" borderId="12" xfId="0" applyFont="1" applyBorder="1" applyAlignment="1">
      <alignment horizontal="center" vertical="center" wrapText="1"/>
    </xf>
    <xf numFmtId="58" fontId="19" fillId="0" borderId="0" xfId="0" applyNumberFormat="1" applyFont="1" applyAlignment="1">
      <alignment horizontal="left" vertical="center"/>
    </xf>
    <xf numFmtId="0" fontId="22" fillId="0" borderId="12" xfId="0" applyFont="1" applyBorder="1" applyAlignment="1">
      <alignment horizontal="center" vertical="center" wrapText="1"/>
    </xf>
    <xf numFmtId="0" fontId="9" fillId="0" borderId="3" xfId="0" applyFont="1" applyBorder="1" applyAlignment="1">
      <alignment horizontal="left" vertical="center" wrapText="1"/>
    </xf>
    <xf numFmtId="0" fontId="8" fillId="0" borderId="12" xfId="0" applyFont="1" applyBorder="1" applyAlignment="1">
      <alignment horizontal="left" vertical="center" wrapText="1"/>
    </xf>
    <xf numFmtId="0" fontId="23" fillId="0" borderId="12" xfId="0" applyFont="1" applyBorder="1" applyAlignment="1">
      <alignment horizontal="center" vertical="center" wrapText="1"/>
    </xf>
    <xf numFmtId="0" fontId="19" fillId="0" borderId="0" xfId="0" applyFont="1" applyAlignment="1">
      <alignment horizontal="left" vertical="center" wrapText="1"/>
    </xf>
    <xf numFmtId="0" fontId="25" fillId="0" borderId="13" xfId="0" applyFont="1" applyBorder="1" applyAlignment="1">
      <alignment vertical="center" wrapText="1"/>
    </xf>
    <xf numFmtId="0" fontId="24" fillId="0" borderId="12" xfId="0" applyFont="1" applyBorder="1" applyAlignment="1">
      <alignment horizontal="left" vertical="center" wrapText="1"/>
    </xf>
    <xf numFmtId="0" fontId="9" fillId="0" borderId="3" xfId="0" applyFont="1" applyBorder="1" applyAlignment="1">
      <alignment vertical="center" wrapText="1"/>
    </xf>
    <xf numFmtId="0" fontId="24" fillId="0" borderId="12" xfId="0" applyFont="1" applyBorder="1" applyAlignment="1">
      <alignment horizontal="left" vertical="center"/>
    </xf>
    <xf numFmtId="0" fontId="26" fillId="0" borderId="13" xfId="0" applyFont="1" applyBorder="1" applyAlignment="1">
      <alignment horizontal="center" vertical="center" wrapText="1"/>
    </xf>
    <xf numFmtId="0" fontId="36" fillId="0" borderId="3" xfId="0" applyFont="1" applyBorder="1" applyAlignment="1">
      <alignment horizontal="left" vertical="top"/>
    </xf>
    <xf numFmtId="0" fontId="7" fillId="0" borderId="3" xfId="0" applyFont="1" applyBorder="1" applyAlignment="1">
      <alignment horizontal="center" wrapText="1"/>
    </xf>
    <xf numFmtId="0" fontId="34" fillId="0" borderId="12" xfId="0" applyFont="1" applyBorder="1" applyAlignment="1">
      <alignment horizontal="left" vertical="top"/>
    </xf>
    <xf numFmtId="0" fontId="37" fillId="0" borderId="0" xfId="0" applyFont="1" applyAlignment="1">
      <alignment horizontal="center" vertical="center"/>
    </xf>
    <xf numFmtId="0" fontId="38" fillId="0" borderId="0" xfId="0" applyFont="1" applyAlignment="1">
      <alignment horizontal="center" vertical="center"/>
    </xf>
    <xf numFmtId="0" fontId="37" fillId="0" borderId="0" xfId="0" applyFont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37" fillId="0" borderId="0" xfId="0" applyFont="1"/>
    <xf numFmtId="0" fontId="39" fillId="0" borderId="0" xfId="50" applyFont="1" applyAlignment="1"/>
    <xf numFmtId="0" fontId="39" fillId="0" borderId="0" xfId="50" applyFont="1" applyFill="1" applyBorder="1" applyAlignment="1">
      <alignment horizontal="left" vertical="center"/>
    </xf>
    <xf numFmtId="0" fontId="38" fillId="0" borderId="0" xfId="0" applyFont="1"/>
    <xf numFmtId="0" fontId="37" fillId="0" borderId="0" xfId="0" applyFont="1" applyAlignment="1">
      <alignment vertical="center"/>
    </xf>
    <xf numFmtId="0" fontId="37" fillId="0" borderId="0" xfId="0" applyFont="1" applyAlignment="1">
      <alignment vertical="center" wrapText="1"/>
    </xf>
    <xf numFmtId="58" fontId="19" fillId="0" borderId="0" xfId="0" applyNumberFormat="1" applyFont="1" applyAlignment="1" quotePrefix="1">
      <alignment horizontal="left" vertical="center"/>
    </xf>
  </cellXfs>
  <cellStyles count="51">
    <cellStyle name="Normal" xfId="0" builtinId="0"/>
    <cellStyle name="Normal 2" xfId="1"/>
    <cellStyle name="60% - Accent6" xfId="2" builtinId="52"/>
    <cellStyle name="40% - Accent6" xfId="3" builtinId="51"/>
    <cellStyle name="60% - Accent5" xfId="4" builtinId="48"/>
    <cellStyle name="Accent6" xfId="5" builtinId="49"/>
    <cellStyle name="40% - Accent5" xfId="6" builtinId="47"/>
    <cellStyle name="Normal 7" xfId="7"/>
    <cellStyle name="20% - Accent5" xfId="8" builtinId="46"/>
    <cellStyle name="60% - Accent4" xfId="9" builtinId="44"/>
    <cellStyle name="Accent5" xfId="10" builtinId="45"/>
    <cellStyle name="40% - Accent4" xfId="11" builtinId="43"/>
    <cellStyle name="Accent4" xfId="12" builtinId="41"/>
    <cellStyle name="Linked Cell" xfId="13" builtinId="24"/>
    <cellStyle name="40% - Accent3" xfId="14" builtinId="39"/>
    <cellStyle name="60% - Accent2" xfId="15" builtinId="36"/>
    <cellStyle name="Accent3" xfId="16" builtinId="37"/>
    <cellStyle name="40% - Accent2" xfId="17" builtinId="35"/>
    <cellStyle name="20% - Accent2" xfId="18" builtinId="34"/>
    <cellStyle name="Accent2" xfId="19" builtinId="33"/>
    <cellStyle name="40% - Accent1" xfId="20" builtinId="31"/>
    <cellStyle name="20% - Accent1" xfId="21" builtinId="30"/>
    <cellStyle name="Accent1" xfId="22" builtinId="29"/>
    <cellStyle name="Neutral" xfId="23" builtinId="28"/>
    <cellStyle name="60% - Accent1" xfId="24" builtinId="32"/>
    <cellStyle name="Bad" xfId="25" builtinId="27"/>
    <cellStyle name="20% - Accent4" xfId="26" builtinId="42"/>
    <cellStyle name="Total" xfId="27" builtinId="25"/>
    <cellStyle name="Output" xfId="28" builtinId="21"/>
    <cellStyle name="Currency" xfId="29" builtinId="4"/>
    <cellStyle name="20% - Accent3" xfId="30" builtinId="38"/>
    <cellStyle name="Note" xfId="31" builtinId="10"/>
    <cellStyle name="Input" xfId="32" builtinId="20"/>
    <cellStyle name="Heading 4" xfId="33" builtinId="19"/>
    <cellStyle name="Calculation" xfId="34" builtinId="22"/>
    <cellStyle name="Good" xfId="35" builtinId="26"/>
    <cellStyle name="Heading 3" xfId="36" builtinId="18"/>
    <cellStyle name="CExplanatory Text" xfId="37" builtinId="53"/>
    <cellStyle name="Heading 1" xfId="38" builtinId="16"/>
    <cellStyle name="Comma [0]" xfId="39" builtinId="6"/>
    <cellStyle name="20% - Accent6" xfId="40" builtinId="50"/>
    <cellStyle name="Title" xfId="41" builtinId="15"/>
    <cellStyle name="Currency [0]" xfId="42" builtinId="7"/>
    <cellStyle name="Warning Text" xfId="43" builtinId="11"/>
    <cellStyle name="Followed Hyperlink" xfId="44" builtinId="9"/>
    <cellStyle name="Heading 2" xfId="45" builtinId="17"/>
    <cellStyle name="Comma" xfId="46" builtinId="3"/>
    <cellStyle name="Check Cell" xfId="47" builtinId="23"/>
    <cellStyle name="60% - Accent3" xfId="48" builtinId="40"/>
    <cellStyle name="Percent" xfId="49" builtinId="5"/>
    <cellStyle name="Hyperlink" xfId="50" builtinId="8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ctrlProps/ctrlProp1.xml><?xml version="1.0" encoding="utf-8"?>
<formControlPr xmlns="http://schemas.microsoft.com/office/spreadsheetml/2009/9/main" objectType="Button" val="0"/>
</file>

<file path=xl/ctrlProps/ctrlProp2.xml><?xml version="1.0" encoding="utf-8"?>
<formControlPr xmlns="http://schemas.microsoft.com/office/spreadsheetml/2009/9/main" objectType="Button" val="0"/>
</file>

<file path=xl/ctrlProps/ctrlProp3.xml><?xml version="1.0" encoding="utf-8"?>
<formControlPr xmlns="http://schemas.microsoft.com/office/spreadsheetml/2009/9/main" objectType="Button" val="0"/>
</file>

<file path=xl/ctrlProps/ctrlProp4.xml><?xml version="1.0" encoding="utf-8"?>
<formControlPr xmlns="http://schemas.microsoft.com/office/spreadsheetml/2009/9/main" objectType="Button" val="0"/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.wdp"/><Relationship Id="rId8" Type="http://schemas.openxmlformats.org/officeDocument/2006/relationships/image" Target="../media/image10.png"/><Relationship Id="rId7" Type="http://schemas.openxmlformats.org/officeDocument/2006/relationships/image" Target="../media/image9.wdp"/><Relationship Id="rId66" Type="http://schemas.openxmlformats.org/officeDocument/2006/relationships/image" Target="../media/image68.png"/><Relationship Id="rId65" Type="http://schemas.openxmlformats.org/officeDocument/2006/relationships/image" Target="../media/image67.png"/><Relationship Id="rId64" Type="http://schemas.openxmlformats.org/officeDocument/2006/relationships/image" Target="../media/image66.png"/><Relationship Id="rId63" Type="http://schemas.openxmlformats.org/officeDocument/2006/relationships/image" Target="../media/image65.png"/><Relationship Id="rId62" Type="http://schemas.openxmlformats.org/officeDocument/2006/relationships/image" Target="../media/image64.png"/><Relationship Id="rId61" Type="http://schemas.openxmlformats.org/officeDocument/2006/relationships/image" Target="../media/image63.png"/><Relationship Id="rId60" Type="http://schemas.openxmlformats.org/officeDocument/2006/relationships/image" Target="../media/image62.png"/><Relationship Id="rId6" Type="http://schemas.openxmlformats.org/officeDocument/2006/relationships/image" Target="../media/image8.png"/><Relationship Id="rId59" Type="http://schemas.openxmlformats.org/officeDocument/2006/relationships/image" Target="../media/image61.wdp"/><Relationship Id="rId58" Type="http://schemas.openxmlformats.org/officeDocument/2006/relationships/image" Target="../media/image60.png"/><Relationship Id="rId57" Type="http://schemas.openxmlformats.org/officeDocument/2006/relationships/image" Target="../media/image59.wdp"/><Relationship Id="rId56" Type="http://schemas.openxmlformats.org/officeDocument/2006/relationships/image" Target="../media/image58.png"/><Relationship Id="rId55" Type="http://schemas.openxmlformats.org/officeDocument/2006/relationships/image" Target="../media/image57.wdp"/><Relationship Id="rId54" Type="http://schemas.openxmlformats.org/officeDocument/2006/relationships/image" Target="../media/image56.png"/><Relationship Id="rId53" Type="http://schemas.openxmlformats.org/officeDocument/2006/relationships/image" Target="../media/image55.wdp"/><Relationship Id="rId52" Type="http://schemas.openxmlformats.org/officeDocument/2006/relationships/image" Target="../media/image54.png"/><Relationship Id="rId51" Type="http://schemas.openxmlformats.org/officeDocument/2006/relationships/image" Target="../media/image53.png"/><Relationship Id="rId50" Type="http://schemas.openxmlformats.org/officeDocument/2006/relationships/image" Target="../media/image52.png"/><Relationship Id="rId5" Type="http://schemas.openxmlformats.org/officeDocument/2006/relationships/image" Target="../media/image7.png"/><Relationship Id="rId49" Type="http://schemas.openxmlformats.org/officeDocument/2006/relationships/image" Target="../media/image51.wdp"/><Relationship Id="rId48" Type="http://schemas.openxmlformats.org/officeDocument/2006/relationships/image" Target="../media/image50.png"/><Relationship Id="rId47" Type="http://schemas.openxmlformats.org/officeDocument/2006/relationships/image" Target="../media/image49.wdp"/><Relationship Id="rId46" Type="http://schemas.openxmlformats.org/officeDocument/2006/relationships/image" Target="../media/image48.png"/><Relationship Id="rId45" Type="http://schemas.openxmlformats.org/officeDocument/2006/relationships/image" Target="../media/image47.wdp"/><Relationship Id="rId44" Type="http://schemas.openxmlformats.org/officeDocument/2006/relationships/image" Target="../media/image46.png"/><Relationship Id="rId43" Type="http://schemas.openxmlformats.org/officeDocument/2006/relationships/image" Target="../media/image45.wdp"/><Relationship Id="rId42" Type="http://schemas.openxmlformats.org/officeDocument/2006/relationships/image" Target="../media/image44.png"/><Relationship Id="rId41" Type="http://schemas.openxmlformats.org/officeDocument/2006/relationships/image" Target="../media/image43.png"/><Relationship Id="rId40" Type="http://schemas.openxmlformats.org/officeDocument/2006/relationships/image" Target="../media/image42.wdp"/><Relationship Id="rId4" Type="http://schemas.openxmlformats.org/officeDocument/2006/relationships/image" Target="../media/image6.wdp"/><Relationship Id="rId39" Type="http://schemas.openxmlformats.org/officeDocument/2006/relationships/image" Target="../media/image41.png"/><Relationship Id="rId38" Type="http://schemas.openxmlformats.org/officeDocument/2006/relationships/image" Target="../media/image40.png"/><Relationship Id="rId37" Type="http://schemas.openxmlformats.org/officeDocument/2006/relationships/image" Target="../media/image39.png"/><Relationship Id="rId36" Type="http://schemas.openxmlformats.org/officeDocument/2006/relationships/image" Target="../media/image38.png"/><Relationship Id="rId35" Type="http://schemas.openxmlformats.org/officeDocument/2006/relationships/image" Target="../media/image37.png"/><Relationship Id="rId34" Type="http://schemas.openxmlformats.org/officeDocument/2006/relationships/image" Target="../media/image36.png"/><Relationship Id="rId33" Type="http://schemas.openxmlformats.org/officeDocument/2006/relationships/image" Target="../media/image35.png"/><Relationship Id="rId32" Type="http://schemas.openxmlformats.org/officeDocument/2006/relationships/image" Target="../media/image34.png"/><Relationship Id="rId31" Type="http://schemas.openxmlformats.org/officeDocument/2006/relationships/image" Target="../media/image33.png"/><Relationship Id="rId30" Type="http://schemas.openxmlformats.org/officeDocument/2006/relationships/image" Target="../media/image32.png"/><Relationship Id="rId3" Type="http://schemas.openxmlformats.org/officeDocument/2006/relationships/image" Target="../media/image5.png"/><Relationship Id="rId29" Type="http://schemas.openxmlformats.org/officeDocument/2006/relationships/image" Target="../media/image31.png"/><Relationship Id="rId28" Type="http://schemas.openxmlformats.org/officeDocument/2006/relationships/image" Target="../media/image30.png"/><Relationship Id="rId27" Type="http://schemas.openxmlformats.org/officeDocument/2006/relationships/image" Target="../media/image29.png"/><Relationship Id="rId26" Type="http://schemas.openxmlformats.org/officeDocument/2006/relationships/image" Target="../media/image28.png"/><Relationship Id="rId25" Type="http://schemas.openxmlformats.org/officeDocument/2006/relationships/image" Target="../media/image27.png"/><Relationship Id="rId24" Type="http://schemas.openxmlformats.org/officeDocument/2006/relationships/image" Target="../media/image26.png"/><Relationship Id="rId23" Type="http://schemas.openxmlformats.org/officeDocument/2006/relationships/image" Target="../media/image25.png"/><Relationship Id="rId22" Type="http://schemas.openxmlformats.org/officeDocument/2006/relationships/image" Target="../media/image24.png"/><Relationship Id="rId21" Type="http://schemas.openxmlformats.org/officeDocument/2006/relationships/image" Target="../media/image23.png"/><Relationship Id="rId20" Type="http://schemas.openxmlformats.org/officeDocument/2006/relationships/image" Target="../media/image22.png"/><Relationship Id="rId2" Type="http://schemas.openxmlformats.org/officeDocument/2006/relationships/image" Target="../media/image4.wdp"/><Relationship Id="rId19" Type="http://schemas.openxmlformats.org/officeDocument/2006/relationships/image" Target="../media/image21.jpeg"/><Relationship Id="rId18" Type="http://schemas.openxmlformats.org/officeDocument/2006/relationships/image" Target="../media/image20.png"/><Relationship Id="rId17" Type="http://schemas.openxmlformats.org/officeDocument/2006/relationships/image" Target="../media/image19.png"/><Relationship Id="rId16" Type="http://schemas.openxmlformats.org/officeDocument/2006/relationships/image" Target="../media/image18.png"/><Relationship Id="rId15" Type="http://schemas.openxmlformats.org/officeDocument/2006/relationships/image" Target="../media/image17.png"/><Relationship Id="rId14" Type="http://schemas.openxmlformats.org/officeDocument/2006/relationships/image" Target="../media/image16.png"/><Relationship Id="rId13" Type="http://schemas.openxmlformats.org/officeDocument/2006/relationships/image" Target="../media/image15.wdp"/><Relationship Id="rId12" Type="http://schemas.openxmlformats.org/officeDocument/2006/relationships/image" Target="../media/image14.png"/><Relationship Id="rId11" Type="http://schemas.openxmlformats.org/officeDocument/2006/relationships/image" Target="../media/image13.wdp"/><Relationship Id="rId10" Type="http://schemas.openxmlformats.org/officeDocument/2006/relationships/image" Target="../media/image12.png"/><Relationship Id="rId1" Type="http://schemas.openxmlformats.org/officeDocument/2006/relationships/image" Target="../media/image3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0</xdr:row>
          <xdr:rowOff>104775</xdr:rowOff>
        </xdr:from>
        <xdr:to>
          <xdr:col>3</xdr:col>
          <xdr:colOff>1400175</xdr:colOff>
          <xdr:row>2</xdr:row>
          <xdr:rowOff>152400</xdr:rowOff>
        </xdr:to>
        <xdr:sp macro="[0]!RELLENADO_DE_CLIENTE">
          <xdr:nvSpPr>
            <xdr:cNvPr id="2049" name="Button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401955" y="104775"/>
              <a:ext cx="4892040" cy="386715"/>
            </a:xfrm>
            <a:prstGeom prst="rect">
              <a:avLst/>
            </a:prstGeom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Times New Roman" panose="02020603050405020304" pitchFamily="12"/>
                  <a:cs typeface="Times New Roman" panose="02020603050405020304" pitchFamily="12"/>
                </a:rPr>
                <a:t>1.- ELEGIR EL CLIENTE</a:t>
              </a:r>
              <a:endParaRPr lang="es-MX" sz="1000" b="0" i="0" u="none" strike="noStrike" baseline="0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0</xdr:row>
          <xdr:rowOff>76200</xdr:rowOff>
        </xdr:from>
        <xdr:to>
          <xdr:col>5</xdr:col>
          <xdr:colOff>447675</xdr:colOff>
          <xdr:row>2</xdr:row>
          <xdr:rowOff>137160</xdr:rowOff>
        </xdr:to>
        <xdr:sp macro="[0]!GENERAR_DC3">
          <xdr:nvSpPr>
            <xdr:cNvPr id="2050" name="Button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5878830" y="76200"/>
              <a:ext cx="3700780" cy="400050"/>
            </a:xfrm>
            <a:prstGeom prst="rect">
              <a:avLst/>
            </a:prstGeom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Times New Roman" panose="02020603050405020304" pitchFamily="12"/>
                  <a:cs typeface="Times New Roman" panose="02020603050405020304" pitchFamily="12"/>
                </a:rPr>
                <a:t>2.- GENERAR DC3</a:t>
              </a:r>
              <a:endParaRPr lang="es-MX" sz="1000" b="0" i="0" u="none" strike="noStrike" baseline="0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295275</xdr:colOff>
          <xdr:row>0</xdr:row>
          <xdr:rowOff>76200</xdr:rowOff>
        </xdr:from>
        <xdr:to>
          <xdr:col>6</xdr:col>
          <xdr:colOff>2952750</xdr:colOff>
          <xdr:row>2</xdr:row>
          <xdr:rowOff>137160</xdr:rowOff>
        </xdr:to>
        <xdr:sp macro="[0]!ACUSES">
          <xdr:nvSpPr>
            <xdr:cNvPr id="2051" name="Button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0443210" y="76200"/>
              <a:ext cx="2657475" cy="400050"/>
            </a:xfrm>
            <a:prstGeom prst="rect">
              <a:avLst/>
            </a:prstGeom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Times New Roman" panose="02020603050405020304" pitchFamily="12"/>
                  <a:cs typeface="Times New Roman" panose="02020603050405020304" pitchFamily="12"/>
                </a:rPr>
                <a:t>3.- GENERAR ACUSES DC3</a:t>
              </a:r>
              <a:endParaRPr lang="es-MX" sz="1000" b="0" i="0" u="none" strike="noStrike" baseline="0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3057525</xdr:colOff>
          <xdr:row>0</xdr:row>
          <xdr:rowOff>66675</xdr:rowOff>
        </xdr:from>
        <xdr:to>
          <xdr:col>8</xdr:col>
          <xdr:colOff>219075</xdr:colOff>
          <xdr:row>2</xdr:row>
          <xdr:rowOff>127635</xdr:rowOff>
        </xdr:to>
        <xdr:sp macro="[0]!REGISTRO">
          <xdr:nvSpPr>
            <xdr:cNvPr id="2052" name="Button 4" hidden="1">
              <a:extLst>
                <a:ext uri="{63B3BB69-23CF-44E3-9099-C40C66FF867C}">
                  <a14:compatExt spid="_x0000_s2052"/>
                </a:ext>
              </a:extLst>
            </xdr:cNvPr>
            <xdr:cNvSpPr/>
          </xdr:nvSpPr>
          <xdr:spPr>
            <a:xfrm>
              <a:off x="13205460" y="66675"/>
              <a:ext cx="3267710" cy="400050"/>
            </a:xfrm>
            <a:prstGeom prst="rect">
              <a:avLst/>
            </a:prstGeom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Times New Roman" panose="02020603050405020304" pitchFamily="12"/>
                  <a:cs typeface="Times New Roman" panose="02020603050405020304" pitchFamily="12"/>
                </a:rPr>
                <a:t>4.- REGISTRAR CLIENTE</a:t>
              </a:r>
              <a:endParaRPr lang="es-MX" sz="1000" b="0" i="0" u="none" strike="noStrike" baseline="0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</xdr:txBody>
        </xdr:sp>
        <xdr:clientData fPrintsWithSheet="0"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414773</xdr:colOff>
      <xdr:row>11</xdr:row>
      <xdr:rowOff>62346</xdr:rowOff>
    </xdr:from>
    <xdr:to>
      <xdr:col>2</xdr:col>
      <xdr:colOff>447676</xdr:colOff>
      <xdr:row>18</xdr:row>
      <xdr:rowOff>78298</xdr:rowOff>
    </xdr:to>
    <xdr:pic>
      <xdr:nvPicPr>
        <xdr:cNvPr id="2" name="Imagen 1"/>
        <xdr:cNvPicPr>
          <a:picLocks noChangeAspect="1"/>
        </xdr:cNvPicPr>
      </xdr:nvPicPr>
      <xdr:blipFill>
        <a:blip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6219" b="89982" l="9975" r="89962">
                      <a14:foregroundMark x1="62706" y1="34161" x2="62706" y2="34161"/>
                      <a14:foregroundMark x1="60292" y1="17525" x2="60292" y2="17525"/>
                      <a14:foregroundMark x1="67726" y1="56189" x2="67726" y2="56189"/>
                      <a14:foregroundMark x1="40788" y1="6219" x2="40788" y2="6219"/>
                      <a14:foregroundMark x1="60737" y1="60692" x2="60737" y2="6069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819400" y="1887220"/>
          <a:ext cx="1224280" cy="2033270"/>
        </a:xfrm>
        <a:prstGeom prst="rect">
          <a:avLst/>
        </a:prstGeom>
      </xdr:spPr>
    </xdr:pic>
    <xdr:clientData/>
  </xdr:twoCellAnchor>
  <xdr:twoCellAnchor editAs="oneCell">
    <xdr:from>
      <xdr:col>0</xdr:col>
      <xdr:colOff>34637</xdr:colOff>
      <xdr:row>2</xdr:row>
      <xdr:rowOff>51955</xdr:rowOff>
    </xdr:from>
    <xdr:to>
      <xdr:col>0</xdr:col>
      <xdr:colOff>1369621</xdr:colOff>
      <xdr:row>9</xdr:row>
      <xdr:rowOff>145562</xdr:rowOff>
    </xdr:to>
    <xdr:pic>
      <xdr:nvPicPr>
        <xdr:cNvPr id="3" name="Imagen 2"/>
        <xdr:cNvPicPr>
          <a:picLocks noChangeAspect="1"/>
        </xdr:cNvPicPr>
      </xdr:nvPicPr>
      <xdr:blipFill>
        <a:blip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4290" y="754380"/>
          <a:ext cx="1334770" cy="1281430"/>
        </a:xfrm>
        <a:prstGeom prst="rect">
          <a:avLst/>
        </a:prstGeom>
      </xdr:spPr>
    </xdr:pic>
    <xdr:clientData/>
  </xdr:twoCellAnchor>
  <xdr:twoCellAnchor editAs="oneCell">
    <xdr:from>
      <xdr:col>1</xdr:col>
      <xdr:colOff>319520</xdr:colOff>
      <xdr:row>19</xdr:row>
      <xdr:rowOff>56284</xdr:rowOff>
    </xdr:from>
    <xdr:to>
      <xdr:col>2</xdr:col>
      <xdr:colOff>275251</xdr:colOff>
      <xdr:row>22</xdr:row>
      <xdr:rowOff>77858</xdr:rowOff>
    </xdr:to>
    <xdr:pic>
      <xdr:nvPicPr>
        <xdr:cNvPr id="4" name="Imagen 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319655" y="3663315"/>
          <a:ext cx="1955800" cy="530225"/>
        </a:xfrm>
        <a:prstGeom prst="rect">
          <a:avLst/>
        </a:prstGeom>
      </xdr:spPr>
    </xdr:pic>
    <xdr:clientData/>
  </xdr:twoCellAnchor>
  <xdr:twoCellAnchor editAs="oneCell">
    <xdr:from>
      <xdr:col>0</xdr:col>
      <xdr:colOff>62383</xdr:colOff>
      <xdr:row>11</xdr:row>
      <xdr:rowOff>0</xdr:rowOff>
    </xdr:from>
    <xdr:to>
      <xdr:col>0</xdr:col>
      <xdr:colOff>1538455</xdr:colOff>
      <xdr:row>19</xdr:row>
      <xdr:rowOff>40525</xdr:rowOff>
    </xdr:to>
    <xdr:pic>
      <xdr:nvPicPr>
        <xdr:cNvPr id="5" name="Imagen 4"/>
        <xdr:cNvPicPr>
          <a:picLocks noChangeAspect="1"/>
        </xdr:cNvPicPr>
      </xdr:nvPicPr>
      <xdr:blipFill>
        <a:blip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5716" b="93840" l="5697" r="95261">
                      <a14:foregroundMark x1="9478" y1="28746" x2="9478" y2="28746"/>
                      <a14:foregroundMark x1="5792" y1="36737" x2="5792" y2="36737"/>
                      <a14:foregroundMark x1="43705" y1="90289" x2="43705" y2="90289"/>
                      <a14:foregroundMark x1="91048" y1="88069" x2="91048" y2="88069"/>
                      <a14:foregroundMark x1="60507" y1="21199" x2="60507" y2="21199"/>
                      <a14:foregroundMark x1="66300" y1="14595" x2="66300" y2="14595"/>
                      <a14:foregroundMark x1="59454" y1="15039" x2="59454" y2="15039"/>
                      <a14:foregroundMark x1="27908" y1="5716" x2="27908" y2="5716"/>
                      <a14:foregroundMark x1="15797" y1="93396" x2="15797" y2="93396"/>
                      <a14:foregroundMark x1="95261" y1="93840" x2="95261" y2="9384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331020">
          <a:off x="62230" y="2229485"/>
          <a:ext cx="1475740" cy="1417955"/>
        </a:xfrm>
        <a:prstGeom prst="rect">
          <a:avLst/>
        </a:prstGeom>
      </xdr:spPr>
    </xdr:pic>
    <xdr:clientData/>
  </xdr:twoCellAnchor>
  <xdr:twoCellAnchor editAs="oneCell">
    <xdr:from>
      <xdr:col>1</xdr:col>
      <xdr:colOff>548119</xdr:colOff>
      <xdr:row>23</xdr:row>
      <xdr:rowOff>53687</xdr:rowOff>
    </xdr:from>
    <xdr:to>
      <xdr:col>1</xdr:col>
      <xdr:colOff>1699560</xdr:colOff>
      <xdr:row>32</xdr:row>
      <xdr:rowOff>2626</xdr:rowOff>
    </xdr:to>
    <xdr:pic>
      <xdr:nvPicPr>
        <xdr:cNvPr id="6" name="Imagen 5"/>
        <xdr:cNvPicPr>
          <a:picLocks noChangeAspect="1"/>
        </xdr:cNvPicPr>
      </xdr:nvPicPr>
      <xdr:blipFill>
        <a:blip r:embed="rId8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7912" b="89886" l="4101" r="91009">
                      <a14:foregroundMark x1="55126" y1="7993" x2="55126" y2="7993"/>
                      <a14:foregroundMark x1="54495" y1="27732" x2="54495" y2="27732"/>
                      <a14:foregroundMark x1="48423" y1="26183" x2="48423" y2="26183"/>
                      <a14:foregroundMark x1="4101" y1="53752" x2="4101" y2="53752"/>
                      <a14:foregroundMark x1="91009" y1="78385" x2="91009" y2="7838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594239">
          <a:off x="2548255" y="4338955"/>
          <a:ext cx="1151255" cy="1475105"/>
        </a:xfrm>
        <a:prstGeom prst="rect">
          <a:avLst/>
        </a:prstGeom>
      </xdr:spPr>
    </xdr:pic>
    <xdr:clientData/>
  </xdr:twoCellAnchor>
  <xdr:twoCellAnchor editAs="oneCell">
    <xdr:from>
      <xdr:col>1</xdr:col>
      <xdr:colOff>486640</xdr:colOff>
      <xdr:row>31</xdr:row>
      <xdr:rowOff>148936</xdr:rowOff>
    </xdr:from>
    <xdr:to>
      <xdr:col>1</xdr:col>
      <xdr:colOff>1568078</xdr:colOff>
      <xdr:row>37</xdr:row>
      <xdr:rowOff>134911</xdr:rowOff>
    </xdr:to>
    <xdr:pic>
      <xdr:nvPicPr>
        <xdr:cNvPr id="7" name="Imagen 6"/>
        <xdr:cNvPicPr>
          <a:picLocks noChangeAspect="1"/>
        </xdr:cNvPicPr>
      </xdr:nvPicPr>
      <xdr:blipFill>
        <a:blip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2636" b="94567" l="3919" r="95017">
                      <a14:foregroundMark x1="27383" y1="42657" x2="27383" y2="42657"/>
                      <a14:foregroundMark x1="3967" y1="88757" x2="3967" y2="88757"/>
                      <a14:foregroundMark x1="7450" y1="94567" x2="7450" y2="94567"/>
                      <a14:foregroundMark x1="43687" y1="18343" x2="43687" y2="18343"/>
                      <a14:foregroundMark x1="65264" y1="2636" x2="65264" y2="2636"/>
                      <a14:foregroundMark x1="95017" y1="9091" x2="95017" y2="909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2170339">
          <a:off x="2486660" y="5790565"/>
          <a:ext cx="1081405" cy="1045210"/>
        </a:xfrm>
        <a:prstGeom prst="rect">
          <a:avLst/>
        </a:prstGeom>
      </xdr:spPr>
    </xdr:pic>
    <xdr:clientData/>
  </xdr:twoCellAnchor>
  <xdr:twoCellAnchor editAs="oneCell">
    <xdr:from>
      <xdr:col>1</xdr:col>
      <xdr:colOff>463261</xdr:colOff>
      <xdr:row>38</xdr:row>
      <xdr:rowOff>40700</xdr:rowOff>
    </xdr:from>
    <xdr:to>
      <xdr:col>2</xdr:col>
      <xdr:colOff>553814</xdr:colOff>
      <xdr:row>44</xdr:row>
      <xdr:rowOff>76374</xdr:rowOff>
    </xdr:to>
    <xdr:pic>
      <xdr:nvPicPr>
        <xdr:cNvPr id="8" name="Imagen 7"/>
        <xdr:cNvPicPr>
          <a:picLocks noChangeAspect="1"/>
        </xdr:cNvPicPr>
      </xdr:nvPicPr>
      <xdr:blipFill>
        <a:blip r:embed="rId12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6897" b="92989" l="3350" r="99632">
                      <a14:foregroundMark x1="17320" y1="6897" x2="17320" y2="6897"/>
                      <a14:foregroundMark x1="8415" y1="65057" x2="8415" y2="65057"/>
                      <a14:foregroundMark x1="15809" y1="92299" x2="15809" y2="92299"/>
                      <a14:foregroundMark x1="3350" y1="77931" x2="3350" y2="77931"/>
                      <a14:foregroundMark x1="43750" y1="93333" x2="43750" y2="93333"/>
                      <a14:foregroundMark x1="94077" y1="76667" x2="94077" y2="76667"/>
                      <a14:foregroundMark x1="98284" y1="80805" x2="98284" y2="80805"/>
                      <a14:foregroundMark x1="99632" y1="81034" x2="99632" y2="8103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463165" y="6911340"/>
          <a:ext cx="2091055" cy="1052830"/>
        </a:xfrm>
        <a:prstGeom prst="rect">
          <a:avLst/>
        </a:prstGeom>
      </xdr:spPr>
    </xdr:pic>
    <xdr:clientData/>
  </xdr:twoCellAnchor>
  <xdr:twoCellAnchor editAs="oneCell">
    <xdr:from>
      <xdr:col>2</xdr:col>
      <xdr:colOff>1792942</xdr:colOff>
      <xdr:row>14</xdr:row>
      <xdr:rowOff>135591</xdr:rowOff>
    </xdr:from>
    <xdr:to>
      <xdr:col>3</xdr:col>
      <xdr:colOff>1433702</xdr:colOff>
      <xdr:row>24</xdr:row>
      <xdr:rowOff>68224</xdr:rowOff>
    </xdr:to>
    <xdr:pic>
      <xdr:nvPicPr>
        <xdr:cNvPr id="10" name="Imagen 9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793105" y="2873375"/>
          <a:ext cx="1640840" cy="1649730"/>
        </a:xfrm>
        <a:prstGeom prst="rect">
          <a:avLst/>
        </a:prstGeom>
      </xdr:spPr>
    </xdr:pic>
    <xdr:clientData/>
  </xdr:twoCellAnchor>
  <xdr:twoCellAnchor editAs="oneCell">
    <xdr:from>
      <xdr:col>2</xdr:col>
      <xdr:colOff>1631576</xdr:colOff>
      <xdr:row>24</xdr:row>
      <xdr:rowOff>118942</xdr:rowOff>
    </xdr:from>
    <xdr:to>
      <xdr:col>3</xdr:col>
      <xdr:colOff>1397771</xdr:colOff>
      <xdr:row>28</xdr:row>
      <xdr:rowOff>78814</xdr:rowOff>
    </xdr:to>
    <xdr:pic>
      <xdr:nvPicPr>
        <xdr:cNvPr id="11" name="Imagen 10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631815" y="4573905"/>
          <a:ext cx="1766570" cy="638175"/>
        </a:xfrm>
        <a:prstGeom prst="rect">
          <a:avLst/>
        </a:prstGeom>
      </xdr:spPr>
    </xdr:pic>
    <xdr:clientData/>
  </xdr:twoCellAnchor>
  <xdr:twoCellAnchor editAs="oneCell">
    <xdr:from>
      <xdr:col>13</xdr:col>
      <xdr:colOff>200025</xdr:colOff>
      <xdr:row>2</xdr:row>
      <xdr:rowOff>66675</xdr:rowOff>
    </xdr:from>
    <xdr:to>
      <xdr:col>13</xdr:col>
      <xdr:colOff>1132825</xdr:colOff>
      <xdr:row>5</xdr:row>
      <xdr:rowOff>35577</xdr:rowOff>
    </xdr:to>
    <xdr:pic>
      <xdr:nvPicPr>
        <xdr:cNvPr id="12" name="Imagen 1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6203275" y="769620"/>
          <a:ext cx="932180" cy="47815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99065</xdr:colOff>
      <xdr:row>3</xdr:row>
      <xdr:rowOff>143603</xdr:rowOff>
    </xdr:to>
    <xdr:pic>
      <xdr:nvPicPr>
        <xdr:cNvPr id="14" name="Imagen 13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003500" y="702945"/>
          <a:ext cx="2099310" cy="313690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5</xdr:row>
      <xdr:rowOff>152400</xdr:rowOff>
    </xdr:from>
    <xdr:to>
      <xdr:col>15</xdr:col>
      <xdr:colOff>1742</xdr:colOff>
      <xdr:row>11</xdr:row>
      <xdr:rowOff>68052</xdr:rowOff>
    </xdr:to>
    <xdr:pic>
      <xdr:nvPicPr>
        <xdr:cNvPr id="15" name="Imagen 1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8117800" y="1364615"/>
          <a:ext cx="1887220" cy="932815"/>
        </a:xfrm>
        <a:prstGeom prst="rect">
          <a:avLst/>
        </a:prstGeom>
      </xdr:spPr>
    </xdr:pic>
    <xdr:clientData/>
  </xdr:twoCellAnchor>
  <xdr:twoCellAnchor editAs="oneCell">
    <xdr:from>
      <xdr:col>15</xdr:col>
      <xdr:colOff>180975</xdr:colOff>
      <xdr:row>1</xdr:row>
      <xdr:rowOff>152400</xdr:rowOff>
    </xdr:from>
    <xdr:to>
      <xdr:col>15</xdr:col>
      <xdr:colOff>1352550</xdr:colOff>
      <xdr:row>6</xdr:row>
      <xdr:rowOff>27939</xdr:rowOff>
    </xdr:to>
    <xdr:pic>
      <xdr:nvPicPr>
        <xdr:cNvPr id="16" name="Picture 305496"/>
        <xdr:cNvPicPr/>
      </xdr:nvPicPr>
      <xdr:blipFill>
        <a:blip r:embed="rId19"/>
        <a:srcRect l="66158" t="34059" r="9355" b="30207"/>
        <a:stretch>
          <a:fillRect/>
        </a:stretch>
      </xdr:blipFill>
      <xdr:spPr>
        <a:xfrm>
          <a:off x="30184725" y="685800"/>
          <a:ext cx="1171575" cy="72326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304800</xdr:colOff>
      <xdr:row>7</xdr:row>
      <xdr:rowOff>66675</xdr:rowOff>
    </xdr:from>
    <xdr:to>
      <xdr:col>16</xdr:col>
      <xdr:colOff>1237600</xdr:colOff>
      <xdr:row>10</xdr:row>
      <xdr:rowOff>36210</xdr:rowOff>
    </xdr:to>
    <xdr:pic>
      <xdr:nvPicPr>
        <xdr:cNvPr id="18" name="Imagen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2308800" y="1617980"/>
          <a:ext cx="932180" cy="478155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</xdr:colOff>
      <xdr:row>1</xdr:row>
      <xdr:rowOff>95250</xdr:rowOff>
    </xdr:from>
    <xdr:to>
      <xdr:col>17</xdr:col>
      <xdr:colOff>1591046</xdr:colOff>
      <xdr:row>7</xdr:row>
      <xdr:rowOff>58420</xdr:rowOff>
    </xdr:to>
    <xdr:pic>
      <xdr:nvPicPr>
        <xdr:cNvPr id="19" name="Imagen 18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4032825" y="628650"/>
          <a:ext cx="1562100" cy="981075"/>
        </a:xfrm>
        <a:prstGeom prst="rect">
          <a:avLst/>
        </a:prstGeom>
      </xdr:spPr>
    </xdr:pic>
    <xdr:clientData/>
  </xdr:twoCellAnchor>
  <xdr:twoCellAnchor editAs="oneCell">
    <xdr:from>
      <xdr:col>17</xdr:col>
      <xdr:colOff>164124</xdr:colOff>
      <xdr:row>9</xdr:row>
      <xdr:rowOff>35169</xdr:rowOff>
    </xdr:from>
    <xdr:to>
      <xdr:col>17</xdr:col>
      <xdr:colOff>1535724</xdr:colOff>
      <xdr:row>13</xdr:row>
      <xdr:rowOff>94250</xdr:rowOff>
    </xdr:to>
    <xdr:pic>
      <xdr:nvPicPr>
        <xdr:cNvPr id="20" name="Imagen 19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4168080" y="1925320"/>
          <a:ext cx="1371600" cy="737235"/>
        </a:xfrm>
        <a:prstGeom prst="rect">
          <a:avLst/>
        </a:prstGeom>
      </xdr:spPr>
    </xdr:pic>
    <xdr:clientData/>
  </xdr:twoCellAnchor>
  <xdr:twoCellAnchor editAs="oneCell">
    <xdr:from>
      <xdr:col>17</xdr:col>
      <xdr:colOff>85725</xdr:colOff>
      <xdr:row>14</xdr:row>
      <xdr:rowOff>95250</xdr:rowOff>
    </xdr:from>
    <xdr:to>
      <xdr:col>17</xdr:col>
      <xdr:colOff>1656663</xdr:colOff>
      <xdr:row>17</xdr:row>
      <xdr:rowOff>102992</xdr:rowOff>
    </xdr:to>
    <xdr:pic>
      <xdr:nvPicPr>
        <xdr:cNvPr id="21" name="Imagen 20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4089975" y="2833370"/>
          <a:ext cx="1570355" cy="537845"/>
        </a:xfrm>
        <a:prstGeom prst="rect">
          <a:avLst/>
        </a:prstGeom>
      </xdr:spPr>
    </xdr:pic>
    <xdr:clientData/>
  </xdr:twoCellAnchor>
  <xdr:twoCellAnchor editAs="oneCell">
    <xdr:from>
      <xdr:col>17</xdr:col>
      <xdr:colOff>1416503</xdr:colOff>
      <xdr:row>2</xdr:row>
      <xdr:rowOff>58511</xdr:rowOff>
    </xdr:from>
    <xdr:to>
      <xdr:col>18</xdr:col>
      <xdr:colOff>1783132</xdr:colOff>
      <xdr:row>7</xdr:row>
      <xdr:rowOff>50778</xdr:rowOff>
    </xdr:to>
    <xdr:pic>
      <xdr:nvPicPr>
        <xdr:cNvPr id="22" name="Imagen 21"/>
        <xdr:cNvPicPr/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5420300" y="761365"/>
          <a:ext cx="2367280" cy="8401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17</xdr:col>
      <xdr:colOff>1744435</xdr:colOff>
      <xdr:row>10</xdr:row>
      <xdr:rowOff>112939</xdr:rowOff>
    </xdr:from>
    <xdr:to>
      <xdr:col>19</xdr:col>
      <xdr:colOff>72118</xdr:colOff>
      <xdr:row>14</xdr:row>
      <xdr:rowOff>160021</xdr:rowOff>
    </xdr:to>
    <xdr:pic>
      <xdr:nvPicPr>
        <xdr:cNvPr id="23" name="Picture 305496"/>
        <xdr:cNvPicPr/>
      </xdr:nvPicPr>
      <xdr:blipFill>
        <a:blip r:embed="rId19"/>
        <a:srcRect l="66158" t="34059" r="9355" b="30207"/>
        <a:stretch>
          <a:fillRect/>
        </a:stretch>
      </xdr:blipFill>
      <xdr:spPr>
        <a:xfrm>
          <a:off x="35748595" y="2172335"/>
          <a:ext cx="2327910" cy="72580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0</xdr:colOff>
      <xdr:row>16</xdr:row>
      <xdr:rowOff>0</xdr:rowOff>
    </xdr:from>
    <xdr:to>
      <xdr:col>16</xdr:col>
      <xdr:colOff>1492407</xdr:colOff>
      <xdr:row>21</xdr:row>
      <xdr:rowOff>25134</xdr:rowOff>
    </xdr:to>
    <xdr:pic>
      <xdr:nvPicPr>
        <xdr:cNvPr id="24" name="Imagen 2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 rot="21145760">
          <a:off x="32004000" y="3098800"/>
          <a:ext cx="1492250" cy="8724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22</xdr:row>
      <xdr:rowOff>0</xdr:rowOff>
    </xdr:from>
    <xdr:to>
      <xdr:col>16</xdr:col>
      <xdr:colOff>1759674</xdr:colOff>
      <xdr:row>30</xdr:row>
      <xdr:rowOff>69099</xdr:rowOff>
    </xdr:to>
    <xdr:pic>
      <xdr:nvPicPr>
        <xdr:cNvPr id="25" name="Imagen 2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004000" y="4116070"/>
          <a:ext cx="1759585" cy="142494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14</xdr:col>
      <xdr:colOff>1702007</xdr:colOff>
      <xdr:row>17</xdr:row>
      <xdr:rowOff>110471</xdr:rowOff>
    </xdr:to>
    <xdr:pic>
      <xdr:nvPicPr>
        <xdr:cNvPr id="26" name="Imagen 25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 rot="21148924">
          <a:off x="28003500" y="2568575"/>
          <a:ext cx="1701800" cy="809625"/>
        </a:xfrm>
        <a:prstGeom prst="rect">
          <a:avLst/>
        </a:prstGeom>
      </xdr:spPr>
    </xdr:pic>
    <xdr:clientData/>
  </xdr:twoCellAnchor>
  <xdr:twoCellAnchor editAs="oneCell">
    <xdr:from>
      <xdr:col>13</xdr:col>
      <xdr:colOff>1801826</xdr:colOff>
      <xdr:row>20</xdr:row>
      <xdr:rowOff>37097</xdr:rowOff>
    </xdr:from>
    <xdr:to>
      <xdr:col>16</xdr:col>
      <xdr:colOff>179364</xdr:colOff>
      <xdr:row>27</xdr:row>
      <xdr:rowOff>3094</xdr:rowOff>
    </xdr:to>
    <xdr:pic>
      <xdr:nvPicPr>
        <xdr:cNvPr id="27" name="Imagen 26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 rot="21194928">
          <a:off x="27804745" y="3813810"/>
          <a:ext cx="4378325" cy="115252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180975</xdr:rowOff>
    </xdr:from>
    <xdr:to>
      <xdr:col>2</xdr:col>
      <xdr:colOff>1757363</xdr:colOff>
      <xdr:row>44</xdr:row>
      <xdr:rowOff>99061</xdr:rowOff>
    </xdr:to>
    <xdr:pic>
      <xdr:nvPicPr>
        <xdr:cNvPr id="28" name="Imagen 27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4038600" y="6501130"/>
          <a:ext cx="1718945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39</xdr:row>
      <xdr:rowOff>0</xdr:rowOff>
    </xdr:from>
    <xdr:to>
      <xdr:col>3</xdr:col>
      <xdr:colOff>1343025</xdr:colOff>
      <xdr:row>44</xdr:row>
      <xdr:rowOff>123825</xdr:rowOff>
    </xdr:to>
    <xdr:pic>
      <xdr:nvPicPr>
        <xdr:cNvPr id="29" name="Imagen 28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6115050" y="7040245"/>
          <a:ext cx="1228725" cy="971550"/>
        </a:xfrm>
        <a:prstGeom prst="rect">
          <a:avLst/>
        </a:prstGeom>
      </xdr:spPr>
    </xdr:pic>
    <xdr:clientData/>
  </xdr:twoCellAnchor>
  <xdr:twoCellAnchor editAs="oneCell">
    <xdr:from>
      <xdr:col>5</xdr:col>
      <xdr:colOff>44824</xdr:colOff>
      <xdr:row>3</xdr:row>
      <xdr:rowOff>122476</xdr:rowOff>
    </xdr:from>
    <xdr:to>
      <xdr:col>5</xdr:col>
      <xdr:colOff>1710298</xdr:colOff>
      <xdr:row>8</xdr:row>
      <xdr:rowOff>54807</xdr:rowOff>
    </xdr:to>
    <xdr:pic>
      <xdr:nvPicPr>
        <xdr:cNvPr id="30" name="Imagen 29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0045700" y="995045"/>
          <a:ext cx="1665605" cy="780415"/>
        </a:xfrm>
        <a:prstGeom prst="rect">
          <a:avLst/>
        </a:prstGeom>
      </xdr:spPr>
    </xdr:pic>
    <xdr:clientData/>
  </xdr:twoCellAnchor>
  <xdr:twoCellAnchor editAs="oneCell">
    <xdr:from>
      <xdr:col>5</xdr:col>
      <xdr:colOff>33618</xdr:colOff>
      <xdr:row>8</xdr:row>
      <xdr:rowOff>155820</xdr:rowOff>
    </xdr:from>
    <xdr:to>
      <xdr:col>5</xdr:col>
      <xdr:colOff>1508593</xdr:colOff>
      <xdr:row>16</xdr:row>
      <xdr:rowOff>8709</xdr:rowOff>
    </xdr:to>
    <xdr:pic>
      <xdr:nvPicPr>
        <xdr:cNvPr id="31" name="Imagen 30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0034270" y="1876425"/>
          <a:ext cx="1475105" cy="1230630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21</xdr:row>
      <xdr:rowOff>38100</xdr:rowOff>
    </xdr:from>
    <xdr:to>
      <xdr:col>0</xdr:col>
      <xdr:colOff>1506434</xdr:colOff>
      <xdr:row>28</xdr:row>
      <xdr:rowOff>124179</xdr:rowOff>
    </xdr:to>
    <xdr:pic>
      <xdr:nvPicPr>
        <xdr:cNvPr id="33" name="Imagen 32"/>
        <xdr:cNvPicPr>
          <a:picLocks noChangeAspect="1"/>
        </xdr:cNvPicPr>
      </xdr:nvPicPr>
      <xdr:blipFill>
        <a:blip r:embed="rId32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aturation sat="4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71450" y="3984625"/>
          <a:ext cx="1334770" cy="1272540"/>
        </a:xfrm>
        <a:prstGeom prst="rect">
          <a:avLst/>
        </a:prstGeom>
      </xdr:spPr>
    </xdr:pic>
    <xdr:clientData/>
  </xdr:twoCellAnchor>
  <xdr:twoCellAnchor editAs="oneCell">
    <xdr:from>
      <xdr:col>1</xdr:col>
      <xdr:colOff>743425</xdr:colOff>
      <xdr:row>0</xdr:row>
      <xdr:rowOff>0</xdr:rowOff>
    </xdr:from>
    <xdr:to>
      <xdr:col>2</xdr:col>
      <xdr:colOff>305764</xdr:colOff>
      <xdr:row>8</xdr:row>
      <xdr:rowOff>3175</xdr:rowOff>
    </xdr:to>
    <xdr:pic>
      <xdr:nvPicPr>
        <xdr:cNvPr id="34" name="Imagen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743200" y="0"/>
          <a:ext cx="1562735" cy="17240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436477</xdr:colOff>
      <xdr:row>34</xdr:row>
      <xdr:rowOff>148754</xdr:rowOff>
    </xdr:to>
    <xdr:pic>
      <xdr:nvPicPr>
        <xdr:cNvPr id="35" name="Imagen 3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 rot="20815418">
          <a:off x="4000500" y="5641975"/>
          <a:ext cx="2436495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1702254</xdr:colOff>
      <xdr:row>29</xdr:row>
      <xdr:rowOff>68036</xdr:rowOff>
    </xdr:from>
    <xdr:to>
      <xdr:col>4</xdr:col>
      <xdr:colOff>1305276</xdr:colOff>
      <xdr:row>34</xdr:row>
      <xdr:rowOff>84365</xdr:rowOff>
    </xdr:to>
    <xdr:pic>
      <xdr:nvPicPr>
        <xdr:cNvPr id="36" name="Imagen 3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 rot="21109728">
          <a:off x="5702300" y="5370830"/>
          <a:ext cx="3603625" cy="863600"/>
        </a:xfrm>
        <a:prstGeom prst="rect">
          <a:avLst/>
        </a:prstGeom>
      </xdr:spPr>
    </xdr:pic>
    <xdr:clientData/>
  </xdr:twoCellAnchor>
  <xdr:twoCellAnchor editAs="oneCell">
    <xdr:from>
      <xdr:col>25</xdr:col>
      <xdr:colOff>238125</xdr:colOff>
      <xdr:row>0</xdr:row>
      <xdr:rowOff>309562</xdr:rowOff>
    </xdr:from>
    <xdr:to>
      <xdr:col>25</xdr:col>
      <xdr:colOff>1840627</xdr:colOff>
      <xdr:row>5</xdr:row>
      <xdr:rowOff>130810</xdr:rowOff>
    </xdr:to>
    <xdr:pic>
      <xdr:nvPicPr>
        <xdr:cNvPr id="37" name="Imagen 3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0244375" y="309245"/>
          <a:ext cx="1602105" cy="1033780"/>
        </a:xfrm>
        <a:prstGeom prst="rect">
          <a:avLst/>
        </a:prstGeom>
      </xdr:spPr>
    </xdr:pic>
    <xdr:clientData/>
  </xdr:twoCellAnchor>
  <xdr:twoCellAnchor editAs="oneCell">
    <xdr:from>
      <xdr:col>25</xdr:col>
      <xdr:colOff>161463</xdr:colOff>
      <xdr:row>7</xdr:row>
      <xdr:rowOff>137658</xdr:rowOff>
    </xdr:from>
    <xdr:to>
      <xdr:col>26</xdr:col>
      <xdr:colOff>629035</xdr:colOff>
      <xdr:row>11</xdr:row>
      <xdr:rowOff>164566</xdr:rowOff>
    </xdr:to>
    <xdr:pic>
      <xdr:nvPicPr>
        <xdr:cNvPr id="38" name="Imagen 3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 rot="21156940">
          <a:off x="50167540" y="1688465"/>
          <a:ext cx="2520315" cy="705485"/>
        </a:xfrm>
        <a:prstGeom prst="rect">
          <a:avLst/>
        </a:prstGeom>
      </xdr:spPr>
    </xdr:pic>
    <xdr:clientData/>
  </xdr:twoCellAnchor>
  <xdr:twoCellAnchor editAs="oneCell">
    <xdr:from>
      <xdr:col>25</xdr:col>
      <xdr:colOff>664074</xdr:colOff>
      <xdr:row>14</xdr:row>
      <xdr:rowOff>257</xdr:rowOff>
    </xdr:from>
    <xdr:to>
      <xdr:col>25</xdr:col>
      <xdr:colOff>1095319</xdr:colOff>
      <xdr:row>16</xdr:row>
      <xdr:rowOff>110507</xdr:rowOff>
    </xdr:to>
    <xdr:pic>
      <xdr:nvPicPr>
        <xdr:cNvPr id="39" name="Imagen 38"/>
        <xdr:cNvPicPr>
          <a:picLocks noChangeAspect="1"/>
        </xdr:cNvPicPr>
      </xdr:nvPicPr>
      <xdr:blipFill>
        <a:blip r:embed="rId38"/>
        <a:srcRect l="1" t="42425" r="63732" b="1"/>
        <a:stretch>
          <a:fillRect/>
        </a:stretch>
      </xdr:blipFill>
      <xdr:spPr>
        <a:xfrm>
          <a:off x="50669825" y="2738120"/>
          <a:ext cx="431165" cy="471170"/>
        </a:xfrm>
        <a:prstGeom prst="rect">
          <a:avLst/>
        </a:prstGeom>
      </xdr:spPr>
    </xdr:pic>
    <xdr:clientData/>
  </xdr:twoCellAnchor>
  <xdr:twoCellAnchor editAs="oneCell">
    <xdr:from>
      <xdr:col>10</xdr:col>
      <xdr:colOff>335057</xdr:colOff>
      <xdr:row>7</xdr:row>
      <xdr:rowOff>131669</xdr:rowOff>
    </xdr:from>
    <xdr:to>
      <xdr:col>10</xdr:col>
      <xdr:colOff>1779964</xdr:colOff>
      <xdr:row>17</xdr:row>
      <xdr:rowOff>64301</xdr:rowOff>
    </xdr:to>
    <xdr:pic>
      <xdr:nvPicPr>
        <xdr:cNvPr id="44" name="Imagen 4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0337145" y="1682750"/>
          <a:ext cx="1445260" cy="164973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137432</xdr:rowOff>
    </xdr:from>
    <xdr:to>
      <xdr:col>10</xdr:col>
      <xdr:colOff>1575945</xdr:colOff>
      <xdr:row>22</xdr:row>
      <xdr:rowOff>97305</xdr:rowOff>
    </xdr:to>
    <xdr:pic>
      <xdr:nvPicPr>
        <xdr:cNvPr id="45" name="Imagen 4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0002500" y="3575050"/>
          <a:ext cx="1575435" cy="638175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438150</xdr:colOff>
      <xdr:row>42</xdr:row>
      <xdr:rowOff>123825</xdr:rowOff>
    </xdr:from>
    <xdr:to>
      <xdr:col>10</xdr:col>
      <xdr:colOff>1666875</xdr:colOff>
      <xdr:row>1048575</xdr:row>
      <xdr:rowOff>615315</xdr:rowOff>
    </xdr:to>
    <xdr:pic>
      <xdr:nvPicPr>
        <xdr:cNvPr id="46" name="Imagen 45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0440650" y="7672705"/>
          <a:ext cx="1228725" cy="1000125"/>
        </a:xfrm>
        <a:prstGeom prst="rect">
          <a:avLst/>
        </a:prstGeom>
      </xdr:spPr>
    </xdr:pic>
    <xdr:clientData/>
  </xdr:twoCellAnchor>
  <xdr:twoCellAnchor editAs="oneCell">
    <xdr:from>
      <xdr:col>10</xdr:col>
      <xdr:colOff>216354</xdr:colOff>
      <xdr:row>29</xdr:row>
      <xdr:rowOff>153761</xdr:rowOff>
    </xdr:from>
    <xdr:to>
      <xdr:col>11</xdr:col>
      <xdr:colOff>1629126</xdr:colOff>
      <xdr:row>34</xdr:row>
      <xdr:rowOff>160565</xdr:rowOff>
    </xdr:to>
    <xdr:pic>
      <xdr:nvPicPr>
        <xdr:cNvPr id="47" name="Imagen 46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 rot="21109728">
          <a:off x="20218400" y="5456555"/>
          <a:ext cx="3413125" cy="854075"/>
        </a:xfrm>
        <a:prstGeom prst="rect">
          <a:avLst/>
        </a:prstGeom>
      </xdr:spPr>
    </xdr:pic>
    <xdr:clientData/>
  </xdr:twoCellAnchor>
  <xdr:oneCellAnchor>
    <xdr:from>
      <xdr:col>10</xdr:col>
      <xdr:colOff>133350</xdr:colOff>
      <xdr:row>23</xdr:row>
      <xdr:rowOff>95250</xdr:rowOff>
    </xdr:from>
    <xdr:ext cx="1190498" cy="895337"/>
    <xdr:pic>
      <xdr:nvPicPr>
        <xdr:cNvPr id="48" name="image2.png"/>
        <xdr:cNvPicPr>
          <a:picLocks noChangeAspect="1"/>
        </xdr:cNvPicPr>
      </xdr:nvPicPr>
      <xdr:blipFill>
        <a:blip r:embed="rId39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5850" y="4380865"/>
          <a:ext cx="1189990" cy="894715"/>
        </a:xfrm>
        <a:prstGeom prst="rect">
          <a:avLst/>
        </a:prstGeom>
      </xdr:spPr>
    </xdr:pic>
    <xdr:clientData/>
  </xdr:oneCellAnchor>
  <xdr:oneCellAnchor>
    <xdr:from>
      <xdr:col>10</xdr:col>
      <xdr:colOff>304800</xdr:colOff>
      <xdr:row>35</xdr:row>
      <xdr:rowOff>84214</xdr:rowOff>
    </xdr:from>
    <xdr:ext cx="1801317" cy="1401686"/>
    <xdr:pic>
      <xdr:nvPicPr>
        <xdr:cNvPr id="49" name="image3.png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07300" y="6403975"/>
          <a:ext cx="1800860" cy="1402080"/>
        </a:xfrm>
        <a:prstGeom prst="rect">
          <a:avLst/>
        </a:prstGeom>
      </xdr:spPr>
    </xdr:pic>
    <xdr:clientData/>
  </xdr:oneCellAnchor>
  <xdr:twoCellAnchor editAs="oneCell">
    <xdr:from>
      <xdr:col>28</xdr:col>
      <xdr:colOff>323850</xdr:colOff>
      <xdr:row>3</xdr:row>
      <xdr:rowOff>0</xdr:rowOff>
    </xdr:from>
    <xdr:to>
      <xdr:col>28</xdr:col>
      <xdr:colOff>1650157</xdr:colOff>
      <xdr:row>13</xdr:row>
      <xdr:rowOff>123825</xdr:rowOff>
    </xdr:to>
    <xdr:pic>
      <xdr:nvPicPr>
        <xdr:cNvPr id="55" name="Imagen 54"/>
        <xdr:cNvPicPr>
          <a:picLocks noChangeAspect="1"/>
        </xdr:cNvPicPr>
      </xdr:nvPicPr>
      <xdr:blipFill>
        <a:blip r:embed="rId42" cstate="print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ackgroundRemoval t="31471" b="71493" l="25856" r="72668"/>
                  </a14:imgEffect>
                  <a14:imgEffect>
                    <a14:brightnessContrast bright="20000" contrast="40000"/>
                  </a14:imgEffect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0005" t="26469" r="21481" b="23504"/>
        <a:stretch>
          <a:fillRect/>
        </a:stretch>
      </xdr:blipFill>
      <xdr:spPr>
        <a:xfrm>
          <a:off x="56383555" y="873125"/>
          <a:ext cx="1325880" cy="18192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28</xdr:col>
      <xdr:colOff>57150</xdr:colOff>
      <xdr:row>18</xdr:row>
      <xdr:rowOff>152400</xdr:rowOff>
    </xdr:from>
    <xdr:to>
      <xdr:col>28</xdr:col>
      <xdr:colOff>1709420</xdr:colOff>
      <xdr:row>26</xdr:row>
      <xdr:rowOff>0</xdr:rowOff>
    </xdr:to>
    <xdr:pic>
      <xdr:nvPicPr>
        <xdr:cNvPr id="57" name="Imagen 56"/>
        <xdr:cNvPicPr>
          <a:picLocks noChangeAspect="1"/>
        </xdr:cNvPicPr>
      </xdr:nvPicPr>
      <xdr:blipFill>
        <a:blip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ackgroundRemoval t="10000" b="94762" l="9963" r="89668">
                      <a14:foregroundMark x1="67897" y1="26667" x2="67897" y2="26667"/>
                      <a14:foregroundMark x1="73432" y1="43333" x2="73432" y2="43333"/>
                      <a14:foregroundMark x1="35793" y1="90000" x2="35793" y2="90000"/>
                      <a14:foregroundMark x1="33579" y1="94762" x2="33579" y2="94762"/>
                      <a14:foregroundMark x1="51661" y1="85714" x2="51661" y2="8571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6116855" y="3590290"/>
          <a:ext cx="1652270" cy="1203960"/>
        </a:xfrm>
        <a:prstGeom prst="rect">
          <a:avLst/>
        </a:prstGeom>
        <a:noFill/>
      </xdr:spPr>
    </xdr:pic>
    <xdr:clientData/>
  </xdr:twoCellAnchor>
  <xdr:twoCellAnchor editAs="oneCell">
    <xdr:from>
      <xdr:col>29</xdr:col>
      <xdr:colOff>216201</xdr:colOff>
      <xdr:row>2</xdr:row>
      <xdr:rowOff>133351</xdr:rowOff>
    </xdr:from>
    <xdr:to>
      <xdr:col>30</xdr:col>
      <xdr:colOff>462915</xdr:colOff>
      <xdr:row>8</xdr:row>
      <xdr:rowOff>115571</xdr:rowOff>
    </xdr:to>
    <xdr:pic>
      <xdr:nvPicPr>
        <xdr:cNvPr id="51" name="Imagen 50" descr="Pizarrón blanco con texto en letras negras sobre fondo blanco&#10;&#10;Descripción generada automáticamente con confianza media"/>
        <xdr:cNvPicPr>
          <a:picLocks noChangeAspect="1"/>
        </xdr:cNvPicPr>
      </xdr:nvPicPr>
      <xdr:blipFill>
        <a:blip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ackgroundRemoval t="36406" b="62788" l="35381" r="74481">
                      <a14:foregroundMark x1="50087" y1="38249" x2="50087" y2="38249"/>
                      <a14:foregroundMark x1="44464" y1="44009" x2="44464" y2="44009"/>
                      <a14:foregroundMark x1="45156" y1="43203" x2="45156" y2="43203"/>
                      <a14:foregroundMark x1="44204" y1="44124" x2="44204" y2="44124"/>
                      <a14:foregroundMark x1="44031" y1="44585" x2="44031" y2="44585"/>
                      <a14:foregroundMark x1="42388" y1="46429" x2="42388" y2="46429"/>
                      <a14:foregroundMark x1="43339" y1="43318" x2="43339" y2="43318"/>
                      <a14:foregroundMark x1="41349" y1="45046" x2="41349" y2="45046"/>
                      <a14:foregroundMark x1="41176" y1="45276" x2="41176" y2="45276"/>
                      <a14:foregroundMark x1="40657" y1="45737" x2="40657" y2="45737"/>
                      <a14:foregroundMark x1="39706" y1="46083" x2="39706" y2="46083"/>
                      <a14:foregroundMark x1="39187" y1="46313" x2="39187" y2="46313"/>
                      <a14:foregroundMark x1="38754" y1="46198" x2="38754" y2="46198"/>
                      <a14:foregroundMark x1="38235" y1="45968" x2="38235" y2="45968"/>
                      <a14:foregroundMark x1="38062" y1="45276" x2="38062" y2="45276"/>
                      <a14:foregroundMark x1="37976" y1="44931" x2="37976" y2="44931"/>
                      <a14:foregroundMark x1="43166" y1="45276" x2="43166" y2="45276"/>
                      <a14:foregroundMark x1="41955" y1="46889" x2="41955" y2="46889"/>
                      <a14:foregroundMark x1="41349" y1="47811" x2="41349" y2="47811"/>
                      <a14:foregroundMark x1="41609" y1="47350" x2="41609" y2="47350"/>
                      <a14:foregroundMark x1="41176" y1="48041" x2="41176" y2="48041"/>
                      <a14:foregroundMark x1="39337" y1="52074" x2="35467" y2="61866"/>
                      <a14:foregroundMark x1="40111" y1="50115" x2="39863" y2="50743"/>
                      <a14:foregroundMark x1="40521" y1="49078" x2="40111" y2="50115"/>
                      <a14:foregroundMark x1="43599" y1="54608" x2="43080" y2="56682"/>
                      <a14:foregroundMark x1="51990" y1="53456" x2="50865" y2="54378"/>
                      <a14:foregroundMark x1="55882" y1="51037" x2="52768" y2="54954"/>
                      <a14:foregroundMark x1="57068" y1="47005" x2="56401" y2="48041"/>
                      <a14:foregroundMark x1="57439" y1="46429" x2="57068" y2="47005"/>
                      <a14:foregroundMark x1="57736" y1="45968" x2="57439" y2="46429"/>
                      <a14:foregroundMark x1="58997" y1="44009" x2="57736" y2="45968"/>
                      <a14:foregroundMark x1="63062" y1="45046" x2="60727" y2="47120"/>
                      <a14:foregroundMark x1="60101" y1="52074" x2="57266" y2="57373"/>
                      <a14:foregroundMark x1="60471" y1="51382" x2="60101" y2="52074"/>
                      <a14:foregroundMark x1="61149" y1="50115" x2="60471" y2="51382"/>
                      <a14:foregroundMark x1="62197" y1="48157" x2="61149" y2="50115"/>
                      <a14:foregroundMark x1="57266" y1="57373" x2="56661" y2="60484"/>
                      <a14:foregroundMark x1="64360" y1="40323" x2="63668" y2="42742"/>
                      <a14:foregroundMark x1="70242" y1="37327" x2="69031" y2="38710"/>
                      <a14:foregroundMark x1="74481" y1="37788" x2="71280" y2="42281"/>
                      <a14:foregroundMark x1="60554" y1="55415" x2="60727" y2="56797"/>
                      <a14:foregroundMark x1="67128" y1="48618" x2="65744" y2="50576"/>
                      <a14:foregroundMark x1="65744" y1="54378" x2="66003" y2="54839"/>
                      <a14:foregroundMark x1="41863" y1="50115" x2="40830" y2="51382"/>
                      <a14:foregroundMark x1="44118" y1="47350" x2="42614" y2="49194"/>
                      <a14:foregroundMark x1="46453" y1="46198" x2="44723" y2="46889"/>
                      <a14:foregroundMark x1="46367" y1="46198" x2="46194" y2="47811"/>
                      <a14:foregroundMark x1="48270" y1="49194" x2="48097" y2="49654"/>
                      <a14:foregroundMark x1="45588" y1="54724" x2="43772" y2="56452"/>
                      <a14:foregroundMark x1="41436" y1="55530" x2="40138" y2="56221"/>
                      <a14:foregroundMark x1="48270" y1="52535" x2="46194" y2="54839"/>
                      <a14:foregroundMark x1="51903" y1="47926" x2="51903" y2="47926"/>
                      <a14:foregroundMark x1="60554" y1="47350" x2="59948" y2="47811"/>
                      <a14:foregroundMark x1="59429" y1="47926" x2="58824" y2="48618"/>
                      <a14:foregroundMark x1="58478" y1="48387" x2="57958" y2="48272"/>
                      <a14:foregroundMark x1="62284" y1="49424" x2="62370" y2="49424"/>
                      <a14:foregroundMark x1="62111" y1="50115" x2="62111" y2="50115"/>
                      <a14:foregroundMark x1="61938" y1="50806" x2="61938" y2="50806"/>
                      <a14:foregroundMark x1="61678" y1="51843" x2="61678" y2="51843"/>
                      <a14:foregroundMark x1="61419" y1="52765" x2="61419" y2="52765"/>
                      <a14:foregroundMark x1="61073" y1="53571" x2="61073" y2="53571"/>
                      <a14:foregroundMark x1="60727" y1="54493" x2="60727" y2="54493"/>
                      <a14:foregroundMark x1="66782" y1="52535" x2="66782" y2="52535"/>
                      <a14:foregroundMark x1="44291" y1="50691" x2="44291" y2="50691"/>
                      <a14:foregroundMark x1="43945" y1="50922" x2="43945" y2="50922"/>
                      <a14:foregroundMark x1="43426" y1="51498" x2="43426" y2="51498"/>
                      <a14:foregroundMark x1="41522" y1="52419" x2="41522" y2="52419"/>
                      <a14:foregroundMark x1="43166" y1="54032" x2="43166" y2="54032"/>
                      <a14:foregroundMark x1="42561" y1="54493" x2="42561" y2="54493"/>
                      <a14:foregroundMark x1="42215" y1="54954" x2="42215" y2="54954"/>
                      <a14:foregroundMark x1="42128" y1="44355" x2="42128" y2="44355"/>
                      <a14:backgroundMark x1="42301" y1="47120" x2="42301" y2="47120"/>
                      <a14:backgroundMark x1="45329" y1="45392" x2="45329" y2="45392"/>
                      <a14:backgroundMark x1="44118" y1="46313" x2="44118" y2="46313"/>
                      <a14:backgroundMark x1="43080" y1="47235" x2="43080" y2="47235"/>
                      <a14:backgroundMark x1="43512" y1="49194" x2="43512" y2="49194"/>
                      <a14:backgroundMark x1="41609" y1="49078" x2="41609" y2="49078"/>
                      <a14:backgroundMark x1="42474" y1="45276" x2="42474" y2="45276"/>
                      <a14:backgroundMark x1="44118" y1="43548" x2="44118" y2="43548"/>
                      <a14:backgroundMark x1="58737" y1="45968" x2="58737" y2="45968"/>
                      <a14:backgroundMark x1="57872" y1="46429" x2="57872" y2="46429"/>
                      <a14:backgroundMark x1="60986" y1="51382" x2="60986" y2="51382"/>
                      <a14:backgroundMark x1="60727" y1="52074" x2="60727" y2="52074"/>
                      <a14:backgroundMark x1="71453" y1="43779" x2="71453" y2="43779"/>
                      <a14:backgroundMark x1="70675" y1="45161" x2="70675" y2="45161"/>
                      <a14:backgroundMark x1="39273" y1="52074" x2="39273" y2="52074"/>
                      <a14:backgroundMark x1="40225" y1="50115" x2="40225" y2="50115"/>
                      <a14:backgroundMark x1="41263" y1="48502" x2="40830" y2="49424"/>
                      <a14:backgroundMark x1="39965" y1="50806" x2="39446" y2="52189"/>
                    </a14:backgroundRemoval>
                  </a14:imgEffect>
                  <a14:imgEffect>
                    <a14:brightnessContrast bright="20000" contrast="40000"/>
                  </a14:imgEffect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0761" t="33162" r="21264" b="33685"/>
        <a:stretch>
          <a:fillRect/>
        </a:stretch>
      </xdr:blipFill>
      <xdr:spPr>
        <a:xfrm>
          <a:off x="58275855" y="836295"/>
          <a:ext cx="2247265" cy="1000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29</xdr:col>
      <xdr:colOff>95249</xdr:colOff>
      <xdr:row>12</xdr:row>
      <xdr:rowOff>29845</xdr:rowOff>
    </xdr:from>
    <xdr:to>
      <xdr:col>30</xdr:col>
      <xdr:colOff>508634</xdr:colOff>
      <xdr:row>15</xdr:row>
      <xdr:rowOff>160626</xdr:rowOff>
    </xdr:to>
    <xdr:pic>
      <xdr:nvPicPr>
        <xdr:cNvPr id="52" name="Imagen 51" descr="Imagen que contiene pizarrón&#10;&#10;Descripción generada automáticamente"/>
        <xdr:cNvPicPr>
          <a:picLocks noChangeAspect="1"/>
        </xdr:cNvPicPr>
      </xdr:nvPicPr>
      <xdr:blipFill>
        <a:blip r:embed="rId48" cstate="print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ackgroundRemoval t="16609" b="90744" l="36406" r="64171">
                      <a14:foregroundMark x1="59217" y1="87024" x2="59217" y2="87024"/>
                      <a14:foregroundMark x1="60369" y1="90744" x2="60369" y2="90744"/>
                      <a14:foregroundMark x1="61982" y1="65311" x2="61982" y2="65311"/>
                      <a14:foregroundMark x1="41935" y1="16609" x2="41935" y2="16609"/>
                      <a14:foregroundMark x1="47581" y1="16955" x2="47581" y2="16955"/>
                    </a14:backgroundRemoval>
                  </a14:imgEffect>
                  <a14:imgEffect>
                    <a14:brightnessContrast bright="20000" contrast="20000"/>
                  </a14:imgEffect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3037" t="10525" r="32287" b="5550"/>
        <a:stretch>
          <a:fillRect/>
        </a:stretch>
      </xdr:blipFill>
      <xdr:spPr>
        <a:xfrm rot="5400000">
          <a:off x="59031505" y="1551940"/>
          <a:ext cx="660400" cy="24136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1657350</xdr:colOff>
      <xdr:row>20</xdr:row>
      <xdr:rowOff>57150</xdr:rowOff>
    </xdr:from>
    <xdr:to>
      <xdr:col>13</xdr:col>
      <xdr:colOff>1775011</xdr:colOff>
      <xdr:row>29</xdr:row>
      <xdr:rowOff>156857</xdr:rowOff>
    </xdr:to>
    <xdr:pic>
      <xdr:nvPicPr>
        <xdr:cNvPr id="53" name="Imagen 52"/>
        <xdr:cNvPicPr>
          <a:picLocks noChangeAspect="1"/>
        </xdr:cNvPicPr>
      </xdr:nvPicPr>
      <xdr:blipFill>
        <a:blip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60350" y="3834130"/>
          <a:ext cx="2117725" cy="1625600"/>
        </a:xfrm>
        <a:prstGeom prst="rect">
          <a:avLst/>
        </a:prstGeom>
      </xdr:spPr>
    </xdr:pic>
    <xdr:clientData/>
  </xdr:twoCellAnchor>
  <xdr:twoCellAnchor editAs="oneCell">
    <xdr:from>
      <xdr:col>12</xdr:col>
      <xdr:colOff>1695450</xdr:colOff>
      <xdr:row>8</xdr:row>
      <xdr:rowOff>133350</xdr:rowOff>
    </xdr:from>
    <xdr:to>
      <xdr:col>13</xdr:col>
      <xdr:colOff>1645024</xdr:colOff>
      <xdr:row>16</xdr:row>
      <xdr:rowOff>32065</xdr:rowOff>
    </xdr:to>
    <xdr:pic>
      <xdr:nvPicPr>
        <xdr:cNvPr id="54" name="Imagen 53"/>
        <xdr:cNvPicPr>
          <a:picLocks noChangeAspect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8450" y="1854200"/>
          <a:ext cx="1949450" cy="127635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</xdr:row>
      <xdr:rowOff>0</xdr:rowOff>
    </xdr:from>
    <xdr:to>
      <xdr:col>26</xdr:col>
      <xdr:colOff>1755436</xdr:colOff>
      <xdr:row>5</xdr:row>
      <xdr:rowOff>52761</xdr:rowOff>
    </xdr:to>
    <xdr:pic>
      <xdr:nvPicPr>
        <xdr:cNvPr id="56" name="Imagen 55"/>
        <xdr:cNvPicPr>
          <a:picLocks noChangeAspect="1"/>
        </xdr:cNvPicPr>
      </xdr:nvPicPr>
      <xdr:blipFill>
        <a:blip r:embed="rId52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ackgroundRemoval t="36046" b="74886" l="17785" r="75239">
                      <a14:foregroundMark x1="33333" y1="45397" x2="33333" y2="45397"/>
                      <a14:foregroundMark x1="33333" y1="36508" x2="33333" y2="36508"/>
                      <a14:foregroundMark x1="29317" y1="40635" x2="29317" y2="40635"/>
                      <a14:foregroundMark x1="29116" y1="41905" x2="29116" y2="41905"/>
                      <a14:foregroundMark x1="28916" y1="43175" x2="28916" y2="43175"/>
                      <a14:foregroundMark x1="28916" y1="44444" x2="31928" y2="51111"/>
                      <a14:foregroundMark x1="32731" y1="53016" x2="32731" y2="53016"/>
                      <a14:foregroundMark x1="33133" y1="53968" x2="33133" y2="53968"/>
                      <a14:foregroundMark x1="32731" y1="52698" x2="33133" y2="56825"/>
                      <a14:foregroundMark x1="32932" y1="57143" x2="32932" y2="58095"/>
                      <a14:foregroundMark x1="32731" y1="58730" x2="32530" y2="60317"/>
                      <a14:foregroundMark x1="32530" y1="61270" x2="31928" y2="62222"/>
                      <a14:foregroundMark x1="31727" y1="62857" x2="31124" y2="63810"/>
                      <a14:foregroundMark x1="30522" y1="64127" x2="29719" y2="64762"/>
                      <a14:foregroundMark x1="29518" y1="64444" x2="28313" y2="64444"/>
                      <a14:foregroundMark x1="27912" y1="65079" x2="26908" y2="65397"/>
                      <a14:foregroundMark x1="26506" y1="65079" x2="25301" y2="64444"/>
                      <a14:foregroundMark x1="24900" y1="65079" x2="23695" y2="63810"/>
                      <a14:foregroundMark x1="23293" y1="64444" x2="22088" y2="63492"/>
                      <a14:foregroundMark x1="21687" y1="63175" x2="19880" y2="59365"/>
                      <a14:foregroundMark x1="19679" y1="58730" x2="19076" y2="54286"/>
                      <a14:foregroundMark x1="19679" y1="49524" x2="19076" y2="53333"/>
                      <a14:foregroundMark x1="20482" y1="47302" x2="20080" y2="48571"/>
                      <a14:foregroundMark x1="20884" y1="45397" x2="20683" y2="46667"/>
                      <a14:foregroundMark x1="26506" y1="38730" x2="26506" y2="38730"/>
                      <a14:foregroundMark x1="25703" y1="39048" x2="25703" y2="39048"/>
                      <a14:foregroundMark x1="25301" y1="39365" x2="25301" y2="39365"/>
                      <a14:foregroundMark x1="23092" y1="41587" x2="23092" y2="41587"/>
                      <a14:foregroundMark x1="22892" y1="42222" x2="22892" y2="42222"/>
                      <a14:foregroundMark x1="22691" y1="42540" x2="22691" y2="42540"/>
                      <a14:foregroundMark x1="22088" y1="43492" x2="22088" y2="43492"/>
                      <a14:foregroundMark x1="21687" y1="44127" x2="21687" y2="44127"/>
                      <a14:foregroundMark x1="38554" y1="46984" x2="36948" y2="49524"/>
                      <a14:foregroundMark x1="44779" y1="40635" x2="42570" y2="46349"/>
                      <a14:foregroundMark x1="44008" y1="54603" x2="43173" y2="58730"/>
                      <a14:foregroundMark x1="44779" y1="50794" x2="44137" y2="53968"/>
                      <a14:foregroundMark x1="55020" y1="40000" x2="54819" y2="41270"/>
                      <a14:foregroundMark x1="32329" y1="36825" x2="32329" y2="36825"/>
                      <a14:foregroundMark x1="31928" y1="36825" x2="31928" y2="36825"/>
                      <a14:foregroundMark x1="31727" y1="37460" x2="31727" y2="37460"/>
                      <a14:foregroundMark x1="74900" y1="55238" x2="74900" y2="55238"/>
                      <a14:foregroundMark x1="75100" y1="56825" x2="75100" y2="59683"/>
                      <a14:foregroundMark x1="73293" y1="56825" x2="73695" y2="56825"/>
                      <a14:foregroundMark x1="72289" y1="57460" x2="72289" y2="57460"/>
                      <a14:foregroundMark x1="64257" y1="66984" x2="61446" y2="73651"/>
                      <a14:foregroundMark x1="31727" y1="36825" x2="29518" y2="40000"/>
                      <a14:backgroundMark x1="43373" y1="48254" x2="43373" y2="48254"/>
                      <a14:backgroundMark x1="27510" y1="40635" x2="27510" y2="40635"/>
                      <a14:backgroundMark x1="33333" y1="38095" x2="33026" y2="38536"/>
                      <a14:backgroundMark x1="42771" y1="53968" x2="42771" y2="54603"/>
                      <a14:backgroundMark x1="61245" y1="58095" x2="61245" y2="58730"/>
                      <a14:backgroundMark x1="64458" y1="51746" x2="64458" y2="51746"/>
                      <a14:backgroundMark x1="66667" y1="51111" x2="66667" y2="51111"/>
                      <a14:backgroundMark x1="69679" y1="51429" x2="69679" y2="5142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603" t="31191" r="17579" b="20259"/>
        <a:stretch>
          <a:fillRect/>
        </a:stretch>
      </xdr:blipFill>
      <xdr:spPr>
        <a:xfrm>
          <a:off x="52059205" y="533400"/>
          <a:ext cx="1755140" cy="7315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26</xdr:col>
      <xdr:colOff>225481</xdr:colOff>
      <xdr:row>8</xdr:row>
      <xdr:rowOff>131542</xdr:rowOff>
    </xdr:from>
    <xdr:to>
      <xdr:col>26</xdr:col>
      <xdr:colOff>1677195</xdr:colOff>
      <xdr:row>13</xdr:row>
      <xdr:rowOff>35154</xdr:rowOff>
    </xdr:to>
    <xdr:pic>
      <xdr:nvPicPr>
        <xdr:cNvPr id="58" name="Imagen 57" descr="Dibujo en blanco y negro&#10;&#10;Descripción generada automáticamente con confianza media"/>
        <xdr:cNvPicPr>
          <a:picLocks noChangeAspect="1"/>
        </xdr:cNvPicPr>
      </xdr:nvPicPr>
      <xdr:blipFill>
        <a:blip r:embed="rId54" cstate="print">
          <a:alphaModFix amt="85000"/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284630" y="1852295"/>
          <a:ext cx="1451610" cy="751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33618</xdr:colOff>
      <xdr:row>0</xdr:row>
      <xdr:rowOff>291352</xdr:rowOff>
    </xdr:from>
    <xdr:to>
      <xdr:col>3</xdr:col>
      <xdr:colOff>1714501</xdr:colOff>
      <xdr:row>6</xdr:row>
      <xdr:rowOff>31183</xdr:rowOff>
    </xdr:to>
    <xdr:pic>
      <xdr:nvPicPr>
        <xdr:cNvPr id="50" name="Imagen 49"/>
        <xdr:cNvPicPr>
          <a:picLocks noChangeAspect="1"/>
        </xdr:cNvPicPr>
      </xdr:nvPicPr>
      <xdr:blipFill>
        <a:blip r:embed="rId56">
          <a:duotone>
            <a:schemeClr val="accent1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ackgroundRemoval t="34375" b="66927" l="12518" r="40703">
                      <a14:foregroundMark x1="12518" y1="49349" x2="12518" y2="49349"/>
                      <a14:foregroundMark x1="30381" y1="46745" x2="30381" y2="46745"/>
                      <a14:foregroundMark x1="27818" y1="46354" x2="27818" y2="46354"/>
                      <a14:backgroundMark x1="18155" y1="36849" x2="18155" y2="36849"/>
                      <a14:backgroundMark x1="14495" y1="35026" x2="36457" y2="29297"/>
                      <a14:backgroundMark x1="36457" y1="29297" x2="36457" y2="29297"/>
                    </a14:backgroundRemoval>
                  </a14:imgEffect>
                </a14:imgLayer>
              </a14:imgProps>
            </a:ext>
          </a:extLst>
        </a:blip>
        <a:srcRect l="9344" t="30373" r="55738" b="28952"/>
        <a:stretch>
          <a:fillRect/>
        </a:stretch>
      </xdr:blipFill>
      <xdr:spPr>
        <a:xfrm>
          <a:off x="6033770" y="290830"/>
          <a:ext cx="1681480" cy="1122045"/>
        </a:xfrm>
        <a:prstGeom prst="rect">
          <a:avLst/>
        </a:prstGeom>
      </xdr:spPr>
    </xdr:pic>
    <xdr:clientData/>
  </xdr:twoCellAnchor>
  <xdr:twoCellAnchor editAs="oneCell">
    <xdr:from>
      <xdr:col>2</xdr:col>
      <xdr:colOff>1670435</xdr:colOff>
      <xdr:row>6</xdr:row>
      <xdr:rowOff>129153</xdr:rowOff>
    </xdr:from>
    <xdr:to>
      <xdr:col>4</xdr:col>
      <xdr:colOff>112058</xdr:colOff>
      <xdr:row>11</xdr:row>
      <xdr:rowOff>88264</xdr:rowOff>
    </xdr:to>
    <xdr:pic>
      <xdr:nvPicPr>
        <xdr:cNvPr id="59" name="Imagen 58"/>
        <xdr:cNvPicPr>
          <a:picLocks noChangeAspect="1"/>
        </xdr:cNvPicPr>
      </xdr:nvPicPr>
      <xdr:blipFill>
        <a:blip r:embed="rId58">
          <a:duotone>
            <a:schemeClr val="accent1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ackgroundRemoval t="46615" b="70052" l="40703" r="76281">
                      <a14:foregroundMark x1="53294" y1="57943" x2="53294" y2="57943"/>
                      <a14:foregroundMark x1="48389" y1="60286" x2="48389" y2="60286"/>
                      <a14:foregroundMark x1="50732" y1="62109" x2="50732" y2="62109"/>
                      <a14:foregroundMark x1="41069" y1="56901" x2="41069" y2="56901"/>
                      <a14:foregroundMark x1="40703" y1="57813" x2="40703" y2="57813"/>
                      <a14:foregroundMark x1="59663" y1="58464" x2="59663" y2="58464"/>
                      <a14:foregroundMark x1="63982" y1="61458" x2="63982" y2="61458"/>
                      <a14:foregroundMark x1="65739" y1="63672" x2="65739" y2="63672"/>
                      <a14:foregroundMark x1="68521" y1="64323" x2="68521" y2="64323"/>
                      <a14:foregroundMark x1="74012" y1="62370" x2="74012" y2="62370"/>
                      <a14:foregroundMark x1="52123" y1="60156" x2="52123" y2="60156"/>
                      <a14:foregroundMark x1="55344" y1="60547" x2="55344" y2="60547"/>
                      <a14:foregroundMark x1="55710" y1="60417" x2="55710" y2="60417"/>
                      <a14:foregroundMark x1="61786" y1="63802" x2="61786" y2="63802"/>
                    </a14:backgroundRemoval>
                  </a14:imgEffect>
                </a14:imgLayer>
              </a14:imgProps>
            </a:ext>
          </a:extLst>
        </a:blip>
        <a:srcRect l="37291" t="43701" r="19271" b="26840"/>
        <a:stretch>
          <a:fillRect/>
        </a:stretch>
      </xdr:blipFill>
      <xdr:spPr>
        <a:xfrm>
          <a:off x="5670550" y="1510665"/>
          <a:ext cx="2442210" cy="8064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238126</xdr:colOff>
      <xdr:row>7</xdr:row>
      <xdr:rowOff>0</xdr:rowOff>
    </xdr:from>
    <xdr:to>
      <xdr:col>9</xdr:col>
      <xdr:colOff>1076326</xdr:colOff>
      <xdr:row>15</xdr:row>
      <xdr:rowOff>32856</xdr:rowOff>
    </xdr:to>
    <xdr:pic>
      <xdr:nvPicPr>
        <xdr:cNvPr id="60" name="Imagen 59"/>
        <xdr:cNvPicPr>
          <a:picLocks noChangeAspect="1"/>
        </xdr:cNvPicPr>
      </xdr:nvPicPr>
      <xdr:blipFill>
        <a:blip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0375" y="1551305"/>
          <a:ext cx="838200" cy="141033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</xdr:row>
      <xdr:rowOff>97223</xdr:rowOff>
    </xdr:from>
    <xdr:to>
      <xdr:col>9</xdr:col>
      <xdr:colOff>1226730</xdr:colOff>
      <xdr:row>24</xdr:row>
      <xdr:rowOff>47753</xdr:rowOff>
    </xdr:to>
    <xdr:pic>
      <xdr:nvPicPr>
        <xdr:cNvPr id="61" name="Imagen 60"/>
        <xdr:cNvPicPr>
          <a:picLocks noChangeAspect="1"/>
        </xdr:cNvPicPr>
      </xdr:nvPicPr>
      <xdr:blipFill>
        <a:blip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02250" y="3365500"/>
          <a:ext cx="1226185" cy="113728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1750157</xdr:colOff>
      <xdr:row>9</xdr:row>
      <xdr:rowOff>90384</xdr:rowOff>
    </xdr:to>
    <xdr:pic>
      <xdr:nvPicPr>
        <xdr:cNvPr id="62" name="Imagen 61"/>
        <xdr:cNvPicPr>
          <a:picLocks noChangeAspect="1"/>
        </xdr:cNvPicPr>
      </xdr:nvPicPr>
      <xdr:blipFill>
        <a:blip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01750" y="1212215"/>
          <a:ext cx="1750060" cy="76835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12</xdr:row>
      <xdr:rowOff>92449</xdr:rowOff>
    </xdr:from>
    <xdr:to>
      <xdr:col>8</xdr:col>
      <xdr:colOff>219916</xdr:colOff>
      <xdr:row>17</xdr:row>
      <xdr:rowOff>42845</xdr:rowOff>
    </xdr:to>
    <xdr:pic>
      <xdr:nvPicPr>
        <xdr:cNvPr id="63" name="Imagen 62"/>
        <xdr:cNvPicPr>
          <a:picLocks noChangeAspect="1"/>
        </xdr:cNvPicPr>
      </xdr:nvPicPr>
      <xdr:blipFill>
        <a:blip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01750" y="2491105"/>
          <a:ext cx="2219960" cy="819785"/>
        </a:xfrm>
        <a:prstGeom prst="rect">
          <a:avLst/>
        </a:prstGeom>
      </xdr:spPr>
    </xdr:pic>
    <xdr:clientData/>
  </xdr:twoCellAnchor>
  <xdr:twoCellAnchor editAs="oneCell">
    <xdr:from>
      <xdr:col>26</xdr:col>
      <xdr:colOff>212912</xdr:colOff>
      <xdr:row>16</xdr:row>
      <xdr:rowOff>22412</xdr:rowOff>
    </xdr:from>
    <xdr:to>
      <xdr:col>26</xdr:col>
      <xdr:colOff>1722319</xdr:colOff>
      <xdr:row>22</xdr:row>
      <xdr:rowOff>116205</xdr:rowOff>
    </xdr:to>
    <xdr:pic>
      <xdr:nvPicPr>
        <xdr:cNvPr id="13" name="Imagen 12"/>
        <xdr:cNvPicPr>
          <a:picLocks noChangeAspect="1"/>
        </xdr:cNvPicPr>
      </xdr:nvPicPr>
      <xdr:blipFill>
        <a:blip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71930" y="3121025"/>
          <a:ext cx="1509395" cy="1111250"/>
        </a:xfrm>
        <a:prstGeom prst="rect">
          <a:avLst/>
        </a:prstGeom>
      </xdr:spPr>
    </xdr:pic>
    <xdr:clientData/>
  </xdr:twoCellAnchor>
  <xdr:twoCellAnchor editAs="oneCell">
    <xdr:from>
      <xdr:col>25</xdr:col>
      <xdr:colOff>1669676</xdr:colOff>
      <xdr:row>25</xdr:row>
      <xdr:rowOff>44825</xdr:rowOff>
    </xdr:from>
    <xdr:to>
      <xdr:col>27</xdr:col>
      <xdr:colOff>201706</xdr:colOff>
      <xdr:row>29</xdr:row>
      <xdr:rowOff>49479</xdr:rowOff>
    </xdr:to>
    <xdr:pic>
      <xdr:nvPicPr>
        <xdr:cNvPr id="32" name="Imagen 31"/>
        <xdr:cNvPicPr>
          <a:picLocks noChangeAspect="1"/>
        </xdr:cNvPicPr>
      </xdr:nvPicPr>
      <xdr:blipFill>
        <a:blip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75665" y="4669155"/>
          <a:ext cx="2585085" cy="682625"/>
        </a:xfrm>
        <a:prstGeom prst="rect">
          <a:avLst/>
        </a:prstGeom>
      </xdr:spPr>
    </xdr:pic>
    <xdr:clientData/>
  </xdr:twoCellAnchor>
  <xdr:twoCellAnchor editAs="oneCell">
    <xdr:from>
      <xdr:col>8</xdr:col>
      <xdr:colOff>1557619</xdr:colOff>
      <xdr:row>25</xdr:row>
      <xdr:rowOff>134471</xdr:rowOff>
    </xdr:from>
    <xdr:to>
      <xdr:col>10</xdr:col>
      <xdr:colOff>143663</xdr:colOff>
      <xdr:row>32</xdr:row>
      <xdr:rowOff>77951</xdr:rowOff>
    </xdr:to>
    <xdr:pic>
      <xdr:nvPicPr>
        <xdr:cNvPr id="9" name="Imagen 8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59020" y="4758690"/>
          <a:ext cx="2586990" cy="1130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6" Type="http://schemas.openxmlformats.org/officeDocument/2006/relationships/ctrlProp" Target="../ctrlProps/ctrlProp4.xml"/><Relationship Id="rId5" Type="http://schemas.openxmlformats.org/officeDocument/2006/relationships/ctrlProp" Target="../ctrlProps/ctrlProp3.xml"/><Relationship Id="rId4" Type="http://schemas.openxmlformats.org/officeDocument/2006/relationships/ctrlProp" Target="../ctrlProps/ctrlProp2.xml"/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1"/>
  <dimension ref="A1:BM72"/>
  <sheetViews>
    <sheetView showGridLines="0" tabSelected="1" view="pageLayout" zoomScale="115" zoomScaleNormal="100" workbookViewId="0">
      <selection activeCell="S1" sqref="S1"/>
    </sheetView>
  </sheetViews>
  <sheetFormatPr defaultColWidth="9.33" defaultRowHeight="12.55"/>
  <cols>
    <col min="1" max="17" width="3.33" style="59" customWidth="1"/>
    <col min="18" max="34" width="3.66" style="59" customWidth="1"/>
    <col min="35" max="35" width="48.5" style="60" customWidth="1"/>
    <col min="36" max="36" width="72.72" style="60" customWidth="1"/>
    <col min="37" max="37" width="28" style="60" customWidth="1"/>
    <col min="38" max="38" width="31.83" style="60" customWidth="1"/>
    <col min="39" max="39" width="53.16" style="60" customWidth="1"/>
    <col min="40" max="40" width="48.83" style="60" customWidth="1"/>
    <col min="41" max="41" width="30.33" style="60" customWidth="1"/>
    <col min="42" max="65" width="9.33" style="60" customWidth="1"/>
    <col min="66" max="16384" width="9.33" style="60"/>
  </cols>
  <sheetData>
    <row r="1" ht="99" customHeight="1"/>
    <row r="2" ht="8.25" customHeight="1" spans="33:35">
      <c r="AG2" s="135" t="str">
        <f>AJ4</f>
        <v>PCS 01</v>
      </c>
      <c r="AH2" s="135"/>
      <c r="AI2" s="60" t="s">
        <v>0</v>
      </c>
    </row>
    <row r="3" ht="34.5" customHeight="1" spans="1:36">
      <c r="A3" s="61" t="s">
        <v>1</v>
      </c>
      <c r="B3" s="61"/>
      <c r="C3" s="61"/>
      <c r="D3" s="61"/>
      <c r="E3" s="61"/>
      <c r="F3" s="61"/>
      <c r="G3" s="61"/>
      <c r="H3" s="61"/>
      <c r="I3" s="61"/>
      <c r="J3" s="61"/>
      <c r="K3" s="61"/>
      <c r="L3" s="61"/>
      <c r="M3" s="61"/>
      <c r="N3" s="61"/>
      <c r="O3" s="61"/>
      <c r="P3" s="61"/>
      <c r="Q3" s="61"/>
      <c r="R3" s="61"/>
      <c r="S3" s="61"/>
      <c r="T3" s="61"/>
      <c r="U3" s="61"/>
      <c r="V3" s="61"/>
      <c r="W3" s="61"/>
      <c r="X3" s="61"/>
      <c r="Y3" s="61"/>
      <c r="Z3" s="61"/>
      <c r="AA3" s="61"/>
      <c r="AB3" s="61"/>
      <c r="AC3" s="61"/>
      <c r="AD3" s="61"/>
      <c r="AE3" s="61"/>
      <c r="AF3" s="61"/>
      <c r="AG3" s="61"/>
      <c r="AH3" s="61"/>
      <c r="AI3" s="60" t="s">
        <v>2</v>
      </c>
      <c r="AJ3" s="60">
        <v>1</v>
      </c>
    </row>
    <row r="4" ht="10.5" customHeight="1" spans="1:36">
      <c r="A4" s="62"/>
      <c r="B4" s="62"/>
      <c r="C4" s="62"/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  <c r="P4" s="62"/>
      <c r="Q4" s="62"/>
      <c r="R4" s="62"/>
      <c r="S4" s="62"/>
      <c r="T4" s="62"/>
      <c r="U4" s="62"/>
      <c r="V4" s="62"/>
      <c r="W4" s="62"/>
      <c r="X4" s="62"/>
      <c r="Y4" s="62"/>
      <c r="Z4" s="62"/>
      <c r="AA4" s="62"/>
      <c r="AB4" s="62"/>
      <c r="AC4" s="62"/>
      <c r="AD4" s="62"/>
      <c r="AE4" s="62"/>
      <c r="AF4" s="62"/>
      <c r="AG4" s="62"/>
      <c r="AH4" s="62"/>
      <c r="AI4" s="60" t="s">
        <v>3</v>
      </c>
      <c r="AJ4" s="60" t="str">
        <f>VLOOKUP(AJ3,RELLENO!A5:L1048576,2,0)</f>
        <v>PCS 01</v>
      </c>
    </row>
    <row r="5" ht="21.95" customHeight="1" spans="1:36">
      <c r="A5" s="63" t="s">
        <v>4</v>
      </c>
      <c r="B5" s="64"/>
      <c r="C5" s="64"/>
      <c r="D5" s="64"/>
      <c r="E5" s="64"/>
      <c r="F5" s="64"/>
      <c r="G5" s="64"/>
      <c r="H5" s="64"/>
      <c r="I5" s="64"/>
      <c r="J5" s="64"/>
      <c r="K5" s="64"/>
      <c r="L5" s="64"/>
      <c r="M5" s="64"/>
      <c r="N5" s="64"/>
      <c r="O5" s="64"/>
      <c r="P5" s="64"/>
      <c r="Q5" s="64"/>
      <c r="R5" s="64"/>
      <c r="S5" s="64"/>
      <c r="T5" s="64"/>
      <c r="U5" s="64"/>
      <c r="V5" s="64"/>
      <c r="W5" s="64"/>
      <c r="X5" s="64"/>
      <c r="Y5" s="64"/>
      <c r="Z5" s="64"/>
      <c r="AA5" s="64"/>
      <c r="AB5" s="64"/>
      <c r="AC5" s="64"/>
      <c r="AD5" s="64"/>
      <c r="AE5" s="64"/>
      <c r="AF5" s="64"/>
      <c r="AG5" s="64"/>
      <c r="AH5" s="136"/>
      <c r="AI5" s="60" t="s">
        <v>5</v>
      </c>
      <c r="AJ5" s="60" t="str">
        <f>VLOOKUP(AJ3,RELLENO!1:1048576,3,0)</f>
        <v>SANTIAGO BERMUDEZ ROGELIO</v>
      </c>
    </row>
    <row r="6" ht="13.5" customHeight="1" spans="1:36">
      <c r="A6" s="65" t="s">
        <v>6</v>
      </c>
      <c r="B6" s="66"/>
      <c r="C6" s="66"/>
      <c r="D6" s="66"/>
      <c r="E6" s="66"/>
      <c r="F6" s="66"/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66"/>
      <c r="S6" s="66"/>
      <c r="T6" s="66"/>
      <c r="U6" s="66"/>
      <c r="V6" s="66"/>
      <c r="W6" s="66"/>
      <c r="X6" s="66"/>
      <c r="Y6" s="66"/>
      <c r="Z6" s="66"/>
      <c r="AA6" s="66"/>
      <c r="AB6" s="66"/>
      <c r="AC6" s="66"/>
      <c r="AD6" s="66"/>
      <c r="AE6" s="66"/>
      <c r="AF6" s="66"/>
      <c r="AG6" s="66"/>
      <c r="AH6" s="137"/>
      <c r="AI6" s="60" t="s">
        <v>7</v>
      </c>
      <c r="AJ6" s="60" t="str">
        <f>VLOOKUP(AJ3,RELLENO!1:1048576,4,0)</f>
        <v>SABR870701HVZNRG02</v>
      </c>
    </row>
    <row r="7" ht="21" customHeight="1" spans="1:36">
      <c r="A7" s="67" t="str">
        <f>AJ5</f>
        <v>SANTIAGO BERMUDEZ ROGELIO</v>
      </c>
      <c r="B7" s="68"/>
      <c r="C7" s="68"/>
      <c r="D7" s="68"/>
      <c r="E7" s="68"/>
      <c r="F7" s="68"/>
      <c r="G7" s="68"/>
      <c r="H7" s="68"/>
      <c r="I7" s="68"/>
      <c r="J7" s="68"/>
      <c r="K7" s="68"/>
      <c r="L7" s="68"/>
      <c r="M7" s="68"/>
      <c r="N7" s="68"/>
      <c r="O7" s="68"/>
      <c r="P7" s="68"/>
      <c r="Q7" s="68"/>
      <c r="R7" s="68"/>
      <c r="S7" s="68"/>
      <c r="T7" s="68"/>
      <c r="U7" s="68"/>
      <c r="V7" s="68"/>
      <c r="W7" s="68"/>
      <c r="X7" s="68"/>
      <c r="Y7" s="68"/>
      <c r="Z7" s="68"/>
      <c r="AA7" s="68"/>
      <c r="AB7" s="68"/>
      <c r="AC7" s="68"/>
      <c r="AD7" s="68"/>
      <c r="AE7" s="68"/>
      <c r="AF7" s="68"/>
      <c r="AG7" s="68"/>
      <c r="AH7" s="138"/>
      <c r="AI7" s="60" t="s">
        <v>8</v>
      </c>
      <c r="AJ7" s="60" t="str">
        <f>VLOOKUP(AJ3,RELLENO!1:1048576,5,0)</f>
        <v>09.4/PROTECCIÓN DE BIENES Y/O PERSONAS</v>
      </c>
    </row>
    <row r="8" ht="12.75" customHeight="1" spans="1:36">
      <c r="A8" s="69" t="s">
        <v>9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119"/>
      <c r="S8" s="120" t="s">
        <v>10</v>
      </c>
      <c r="T8" s="121"/>
      <c r="U8" s="121"/>
      <c r="V8" s="121"/>
      <c r="W8" s="121"/>
      <c r="X8" s="121"/>
      <c r="Y8" s="121"/>
      <c r="Z8" s="121"/>
      <c r="AA8" s="121"/>
      <c r="AB8" s="121"/>
      <c r="AC8" s="121"/>
      <c r="AD8" s="121"/>
      <c r="AE8" s="121"/>
      <c r="AF8" s="121"/>
      <c r="AG8" s="121"/>
      <c r="AH8" s="139" t="s">
        <v>11</v>
      </c>
      <c r="AI8" s="60" t="s">
        <v>12</v>
      </c>
      <c r="AJ8" s="60" t="str">
        <f>VLOOKUP(AJ3,RELLENO!1:1048576,6,0)</f>
        <v>OPERATIVO</v>
      </c>
    </row>
    <row r="9" ht="15.75" customHeight="1" spans="1:36">
      <c r="A9" s="71" t="str">
        <f>MID($AJ$6,1,1)</f>
        <v>S</v>
      </c>
      <c r="B9" s="71" t="str">
        <f>MID($AJ$6,2,1)</f>
        <v>A</v>
      </c>
      <c r="C9" s="71" t="str">
        <f>MID($AJ$6,3,1)</f>
        <v>B</v>
      </c>
      <c r="D9" s="71" t="str">
        <f>MID($AJ$6,4,1)</f>
        <v>R</v>
      </c>
      <c r="E9" s="71" t="str">
        <f>MID($AJ$6,5,1)</f>
        <v>8</v>
      </c>
      <c r="F9" s="71" t="str">
        <f>MID($AJ$6,6,1)</f>
        <v>7</v>
      </c>
      <c r="G9" s="71" t="str">
        <f>MID($AJ$6,7,1)</f>
        <v>0</v>
      </c>
      <c r="H9" s="71" t="str">
        <f>MID($AJ$6,8,1)</f>
        <v>7</v>
      </c>
      <c r="I9" s="71" t="str">
        <f>MID($AJ$6,9,1)</f>
        <v>0</v>
      </c>
      <c r="J9" s="71" t="str">
        <f>MID($AJ$6,10,1)</f>
        <v>1</v>
      </c>
      <c r="K9" s="71" t="str">
        <f>MID($AJ$6,11,1)</f>
        <v>H</v>
      </c>
      <c r="L9" s="71" t="str">
        <f>MID($AJ$6,12,1)</f>
        <v>V</v>
      </c>
      <c r="M9" s="71" t="str">
        <f>MID($AJ$6,13,1)</f>
        <v>Z</v>
      </c>
      <c r="N9" s="71" t="str">
        <f>MID($AJ$6,14,1)</f>
        <v>N</v>
      </c>
      <c r="O9" s="71" t="str">
        <f>MID($AJ$6,15,1)</f>
        <v>R</v>
      </c>
      <c r="P9" s="71" t="str">
        <f>MID($AJ$6,16,1)</f>
        <v>G</v>
      </c>
      <c r="Q9" s="71" t="str">
        <f>MID($AJ$6,17,1)</f>
        <v>0</v>
      </c>
      <c r="R9" s="71" t="str">
        <f>MID($AJ$6,18,1)</f>
        <v>2</v>
      </c>
      <c r="S9" s="122" t="str">
        <f>AJ7</f>
        <v>09.4/PROTECCIÓN DE BIENES Y/O PERSONAS</v>
      </c>
      <c r="T9" s="123"/>
      <c r="U9" s="123"/>
      <c r="V9" s="123"/>
      <c r="W9" s="123"/>
      <c r="X9" s="123"/>
      <c r="Y9" s="123"/>
      <c r="Z9" s="123"/>
      <c r="AA9" s="123"/>
      <c r="AB9" s="123"/>
      <c r="AC9" s="123"/>
      <c r="AD9" s="123"/>
      <c r="AE9" s="123"/>
      <c r="AF9" s="123"/>
      <c r="AG9" s="123"/>
      <c r="AH9" s="140"/>
      <c r="AI9" s="60" t="s">
        <v>13</v>
      </c>
      <c r="AJ9" s="60" t="str">
        <f>VLOOKUP(AJ3,RELLENO!1:1048576,7,0)</f>
        <v>ACTUALIZACIÓN DE LA MODALIDAD DE SEGURIDAD PRIVADA EN LOS BIENES</v>
      </c>
    </row>
    <row r="10" ht="11.25" customHeight="1" spans="1:36">
      <c r="A10" s="65" t="s">
        <v>14</v>
      </c>
      <c r="B10" s="66"/>
      <c r="C10" s="66"/>
      <c r="D10" s="66"/>
      <c r="E10" s="66"/>
      <c r="F10" s="66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6"/>
      <c r="S10" s="66"/>
      <c r="T10" s="66"/>
      <c r="U10" s="66"/>
      <c r="V10" s="66"/>
      <c r="W10" s="66"/>
      <c r="X10" s="66"/>
      <c r="Y10" s="66"/>
      <c r="Z10" s="66"/>
      <c r="AA10" s="66"/>
      <c r="AB10" s="66"/>
      <c r="AC10" s="66"/>
      <c r="AD10" s="66"/>
      <c r="AE10" s="66"/>
      <c r="AF10" s="66"/>
      <c r="AG10" s="66"/>
      <c r="AH10" s="137"/>
      <c r="AI10" s="60" t="s">
        <v>15</v>
      </c>
      <c r="AJ10" s="60" t="str">
        <f>VLOOKUP(AJ3,RELLENO!1:1048576,8,0)</f>
        <v>8 HORAS</v>
      </c>
    </row>
    <row r="11" ht="15.75" customHeight="1" spans="1:36">
      <c r="A11" s="72" t="str">
        <f>AJ8</f>
        <v>OPERATIVO</v>
      </c>
      <c r="B11" s="73"/>
      <c r="C11" s="73"/>
      <c r="D11" s="73"/>
      <c r="E11" s="73"/>
      <c r="F11" s="73"/>
      <c r="G11" s="73"/>
      <c r="H11" s="73"/>
      <c r="I11" s="73"/>
      <c r="J11" s="73"/>
      <c r="K11" s="73"/>
      <c r="L11" s="73"/>
      <c r="M11" s="73"/>
      <c r="N11" s="73"/>
      <c r="O11" s="73"/>
      <c r="P11" s="73"/>
      <c r="Q11" s="73"/>
      <c r="R11" s="73"/>
      <c r="S11" s="73"/>
      <c r="T11" s="73"/>
      <c r="U11" s="73"/>
      <c r="V11" s="73"/>
      <c r="W11" s="73"/>
      <c r="X11" s="73"/>
      <c r="Y11" s="73"/>
      <c r="Z11" s="73"/>
      <c r="AA11" s="73"/>
      <c r="AB11" s="73"/>
      <c r="AC11" s="73"/>
      <c r="AD11" s="73"/>
      <c r="AE11" s="73"/>
      <c r="AF11" s="73"/>
      <c r="AG11" s="73"/>
      <c r="AH11" s="106"/>
      <c r="AI11" s="60" t="s">
        <v>16</v>
      </c>
      <c r="AJ11" s="165" t="str">
        <f>TEXT(VLOOKUP(AJ3,RELLENO!1:1048576,9,0),"dd/mm/aaaa")</f>
        <v>03/01/2023</v>
      </c>
    </row>
    <row r="12" ht="7.5" customHeight="1" spans="1:36">
      <c r="A12" s="74"/>
      <c r="B12" s="74"/>
      <c r="C12" s="74"/>
      <c r="D12" s="74"/>
      <c r="E12" s="74"/>
      <c r="F12" s="74"/>
      <c r="G12" s="74"/>
      <c r="H12" s="74"/>
      <c r="I12" s="74"/>
      <c r="J12" s="74"/>
      <c r="K12" s="74"/>
      <c r="L12" s="74"/>
      <c r="M12" s="74"/>
      <c r="N12" s="74"/>
      <c r="O12" s="74"/>
      <c r="P12" s="74"/>
      <c r="Q12" s="74"/>
      <c r="R12" s="74"/>
      <c r="S12" s="74"/>
      <c r="T12" s="74"/>
      <c r="U12" s="74"/>
      <c r="V12" s="74"/>
      <c r="W12" s="74"/>
      <c r="X12" s="74"/>
      <c r="Y12" s="74"/>
      <c r="Z12" s="74"/>
      <c r="AA12" s="74"/>
      <c r="AB12" s="74"/>
      <c r="AC12" s="74"/>
      <c r="AD12" s="74"/>
      <c r="AE12" s="74"/>
      <c r="AF12" s="74"/>
      <c r="AG12" s="74"/>
      <c r="AH12" s="74"/>
      <c r="AI12" s="60" t="s">
        <v>17</v>
      </c>
      <c r="AJ12" s="165" t="str">
        <f>TEXT(VLOOKUP(AJ3,RELLENO!1:1048576,10,0),"dd/mm/aaaa")</f>
        <v>03/01/2023</v>
      </c>
    </row>
    <row r="13" ht="23.25" customHeight="1" spans="1:36">
      <c r="A13" s="63" t="s">
        <v>18</v>
      </c>
      <c r="B13" s="64"/>
      <c r="C13" s="64"/>
      <c r="D13" s="64"/>
      <c r="E13" s="64"/>
      <c r="F13" s="64"/>
      <c r="G13" s="64"/>
      <c r="H13" s="64"/>
      <c r="I13" s="64"/>
      <c r="J13" s="64"/>
      <c r="K13" s="64"/>
      <c r="L13" s="64"/>
      <c r="M13" s="64"/>
      <c r="N13" s="64"/>
      <c r="O13" s="64"/>
      <c r="P13" s="64"/>
      <c r="Q13" s="64"/>
      <c r="R13" s="64"/>
      <c r="S13" s="64"/>
      <c r="T13" s="64"/>
      <c r="U13" s="64"/>
      <c r="V13" s="64"/>
      <c r="W13" s="64"/>
      <c r="X13" s="64"/>
      <c r="Y13" s="64"/>
      <c r="Z13" s="64"/>
      <c r="AA13" s="64"/>
      <c r="AB13" s="64"/>
      <c r="AC13" s="64"/>
      <c r="AD13" s="64"/>
      <c r="AE13" s="64"/>
      <c r="AF13" s="64"/>
      <c r="AG13" s="64"/>
      <c r="AH13" s="136"/>
      <c r="AI13" s="60" t="s">
        <v>19</v>
      </c>
      <c r="AJ13" s="60" t="str">
        <f>VLOOKUP(AJ3,RELLENO!1:1048576,11,0)</f>
        <v>6000/SEGURIDAD</v>
      </c>
    </row>
    <row r="14" ht="12.75" customHeight="1" spans="1:36">
      <c r="A14" s="65" t="s">
        <v>20</v>
      </c>
      <c r="B14" s="66"/>
      <c r="C14" s="66"/>
      <c r="D14" s="66"/>
      <c r="E14" s="66"/>
      <c r="F14" s="66"/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66"/>
      <c r="S14" s="66"/>
      <c r="T14" s="66"/>
      <c r="U14" s="66"/>
      <c r="V14" s="66"/>
      <c r="W14" s="66"/>
      <c r="X14" s="66"/>
      <c r="Y14" s="66"/>
      <c r="Z14" s="66"/>
      <c r="AA14" s="66"/>
      <c r="AB14" s="66"/>
      <c r="AC14" s="66"/>
      <c r="AD14" s="66"/>
      <c r="AE14" s="66"/>
      <c r="AF14" s="66"/>
      <c r="AG14" s="66"/>
      <c r="AH14" s="137"/>
      <c r="AI14" s="60" t="s">
        <v>21</v>
      </c>
      <c r="AJ14" s="60" t="str">
        <f>VLOOKUP(AJ3,RELLENO!1:1048576,12,0)</f>
        <v>KARLA FABIOLA BARRUECO CASTELÁN</v>
      </c>
    </row>
    <row r="15" ht="30.75" customHeight="1" spans="1:36">
      <c r="A15" s="75" t="str">
        <f>AJ21</f>
        <v>JEDISAM CONSULTORES, S.C.</v>
      </c>
      <c r="B15" s="76"/>
      <c r="C15" s="76"/>
      <c r="D15" s="76"/>
      <c r="E15" s="76"/>
      <c r="F15" s="76"/>
      <c r="G15" s="76"/>
      <c r="H15" s="76"/>
      <c r="I15" s="76"/>
      <c r="J15" s="76"/>
      <c r="K15" s="76"/>
      <c r="L15" s="76"/>
      <c r="M15" s="76"/>
      <c r="N15" s="76"/>
      <c r="O15" s="76"/>
      <c r="P15" s="76"/>
      <c r="Q15" s="76"/>
      <c r="R15" s="76"/>
      <c r="S15" s="76"/>
      <c r="T15" s="76"/>
      <c r="U15" s="76"/>
      <c r="V15" s="76"/>
      <c r="W15" s="76"/>
      <c r="X15" s="76"/>
      <c r="Y15" s="76"/>
      <c r="Z15" s="76"/>
      <c r="AA15" s="76"/>
      <c r="AB15" s="76"/>
      <c r="AC15" s="76"/>
      <c r="AD15" s="76"/>
      <c r="AE15" s="76"/>
      <c r="AF15" s="76"/>
      <c r="AG15" s="76"/>
      <c r="AH15" s="142"/>
      <c r="AI15" s="60" t="s">
        <v>22</v>
      </c>
      <c r="AJ15" s="60" t="str">
        <f>VLOOKUP(AJ3,RELLENO!A6:M100,13,0)</f>
        <v>BACK780321-005</v>
      </c>
    </row>
    <row r="16" ht="12.75" customHeight="1" spans="1:34">
      <c r="A16" s="77" t="s">
        <v>23</v>
      </c>
      <c r="B16" s="78"/>
      <c r="C16" s="78"/>
      <c r="D16" s="78"/>
      <c r="E16" s="78"/>
      <c r="F16" s="78"/>
      <c r="G16" s="78"/>
      <c r="H16" s="78"/>
      <c r="I16" s="78"/>
      <c r="J16" s="78"/>
      <c r="K16" s="78"/>
      <c r="L16" s="78"/>
      <c r="M16" s="78"/>
      <c r="N16" s="78"/>
      <c r="O16" s="78"/>
      <c r="P16" s="78"/>
      <c r="Q16" s="78"/>
      <c r="R16" s="78"/>
      <c r="S16" s="78"/>
      <c r="T16" s="78"/>
      <c r="U16" s="78"/>
      <c r="V16" s="78"/>
      <c r="W16" s="78"/>
      <c r="X16" s="78"/>
      <c r="Y16" s="78"/>
      <c r="Z16" s="78"/>
      <c r="AA16" s="78"/>
      <c r="AB16" s="78"/>
      <c r="AC16" s="78"/>
      <c r="AD16" s="78"/>
      <c r="AE16" s="78"/>
      <c r="AF16" s="78"/>
      <c r="AG16" s="78"/>
      <c r="AH16" s="143"/>
    </row>
    <row r="17" ht="15.75" customHeight="1" spans="1:34">
      <c r="A17" s="79" t="str">
        <f>MID($AJ$22,1,1)</f>
        <v>J</v>
      </c>
      <c r="B17" s="79" t="str">
        <f>MID($AJ$22,2,1)</f>
        <v>C</v>
      </c>
      <c r="C17" s="79" t="str">
        <f>MID($AJ$22,3,1)</f>
        <v>O</v>
      </c>
      <c r="D17" s="80" t="s">
        <v>24</v>
      </c>
      <c r="E17" s="79" t="str">
        <f>MID($AJ$22,4,1)</f>
        <v>1</v>
      </c>
      <c r="F17" s="79" t="str">
        <f>MID($AJ$22,5,1)</f>
        <v>6</v>
      </c>
      <c r="G17" s="79" t="str">
        <f>MID($AJ$22,6,1)</f>
        <v>0</v>
      </c>
      <c r="H17" s="79" t="str">
        <f>MID($AJ$22,7,1)</f>
        <v>8</v>
      </c>
      <c r="I17" s="79" t="str">
        <f>MID($AJ$22,8,1)</f>
        <v>0</v>
      </c>
      <c r="J17" s="79" t="str">
        <f>MID($AJ$22,9,1)</f>
        <v>5</v>
      </c>
      <c r="K17" s="80" t="s">
        <v>24</v>
      </c>
      <c r="L17" s="79" t="str">
        <f>MID($AJ$22,10,1)</f>
        <v>7</v>
      </c>
      <c r="M17" s="79" t="str">
        <f>MID($AJ$22,11,1)</f>
        <v>4</v>
      </c>
      <c r="N17" s="79" t="str">
        <f>MID($AJ$22,12,1)</f>
        <v>9</v>
      </c>
      <c r="O17" s="79" t="str">
        <f>MID($AJ$22,13,1)</f>
        <v/>
      </c>
      <c r="P17" s="112"/>
      <c r="Q17" s="124"/>
      <c r="R17" s="125"/>
      <c r="S17" s="125"/>
      <c r="T17" s="125"/>
      <c r="U17" s="125"/>
      <c r="V17" s="125"/>
      <c r="W17" s="125"/>
      <c r="X17" s="125"/>
      <c r="Y17" s="125"/>
      <c r="Z17" s="125"/>
      <c r="AA17" s="125"/>
      <c r="AB17" s="125"/>
      <c r="AC17" s="125"/>
      <c r="AD17" s="125"/>
      <c r="AE17" s="125"/>
      <c r="AF17" s="125"/>
      <c r="AG17" s="125"/>
      <c r="AH17" s="144"/>
    </row>
    <row r="18" ht="3.75" customHeight="1" spans="1:34">
      <c r="A18" s="81"/>
      <c r="B18" s="81"/>
      <c r="C18" s="81"/>
      <c r="D18" s="81"/>
      <c r="E18" s="89"/>
      <c r="F18" s="81"/>
      <c r="G18" s="81"/>
      <c r="H18" s="81"/>
      <c r="I18" s="81"/>
      <c r="J18" s="81"/>
      <c r="K18" s="81"/>
      <c r="L18" s="81"/>
      <c r="M18" s="89"/>
      <c r="N18" s="81"/>
      <c r="O18" s="81"/>
      <c r="P18" s="81"/>
      <c r="Q18" s="81"/>
      <c r="R18" s="81"/>
      <c r="S18" s="81"/>
      <c r="T18" s="81"/>
      <c r="U18" s="81"/>
      <c r="V18" s="81"/>
      <c r="W18" s="81"/>
      <c r="X18" s="81"/>
      <c r="Y18" s="81"/>
      <c r="Z18" s="81"/>
      <c r="AA18" s="81"/>
      <c r="AB18" s="81"/>
      <c r="AC18" s="81"/>
      <c r="AD18" s="81"/>
      <c r="AE18" s="81"/>
      <c r="AF18" s="81"/>
      <c r="AG18" s="81"/>
      <c r="AH18" s="81"/>
    </row>
    <row r="19" ht="21.95" customHeight="1" spans="1:35">
      <c r="A19" s="63" t="s">
        <v>25</v>
      </c>
      <c r="B19" s="64"/>
      <c r="C19" s="64"/>
      <c r="D19" s="64"/>
      <c r="E19" s="64"/>
      <c r="F19" s="64"/>
      <c r="G19" s="64"/>
      <c r="H19" s="64"/>
      <c r="I19" s="64"/>
      <c r="J19" s="64"/>
      <c r="K19" s="64"/>
      <c r="L19" s="64"/>
      <c r="M19" s="64"/>
      <c r="N19" s="64"/>
      <c r="O19" s="64"/>
      <c r="P19" s="64"/>
      <c r="Q19" s="64"/>
      <c r="R19" s="64"/>
      <c r="S19" s="64"/>
      <c r="T19" s="64"/>
      <c r="U19" s="64"/>
      <c r="V19" s="64"/>
      <c r="W19" s="64"/>
      <c r="X19" s="64"/>
      <c r="Y19" s="64"/>
      <c r="Z19" s="64"/>
      <c r="AA19" s="64"/>
      <c r="AB19" s="64"/>
      <c r="AC19" s="64"/>
      <c r="AD19" s="64"/>
      <c r="AE19" s="64"/>
      <c r="AF19" s="64"/>
      <c r="AG19" s="64"/>
      <c r="AH19" s="136"/>
      <c r="AI19" s="60" t="s">
        <v>26</v>
      </c>
    </row>
    <row r="20" ht="13.5" customHeight="1" spans="1:36">
      <c r="A20" s="65" t="s">
        <v>27</v>
      </c>
      <c r="B20" s="66"/>
      <c r="C20" s="66"/>
      <c r="D20" s="66"/>
      <c r="E20" s="66"/>
      <c r="F20" s="66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  <c r="S20" s="66"/>
      <c r="T20" s="66"/>
      <c r="U20" s="66"/>
      <c r="V20" s="66"/>
      <c r="W20" s="66"/>
      <c r="X20" s="66"/>
      <c r="Y20" s="66"/>
      <c r="Z20" s="66"/>
      <c r="AA20" s="66"/>
      <c r="AB20" s="66"/>
      <c r="AC20" s="66"/>
      <c r="AD20" s="66"/>
      <c r="AE20" s="66"/>
      <c r="AF20" s="66"/>
      <c r="AG20" s="66"/>
      <c r="AH20" s="137"/>
      <c r="AI20" s="60" t="s">
        <v>28</v>
      </c>
      <c r="AJ20" s="60" t="s">
        <v>29</v>
      </c>
    </row>
    <row r="21" ht="40.5" customHeight="1" spans="1:36">
      <c r="A21" s="82" t="str">
        <f>AJ9</f>
        <v>ACTUALIZACIÓN DE LA MODALIDAD DE SEGURIDAD PRIVADA EN LOS BIENES</v>
      </c>
      <c r="B21" s="83"/>
      <c r="C21" s="83"/>
      <c r="D21" s="83"/>
      <c r="E21" s="83"/>
      <c r="F21" s="83"/>
      <c r="G21" s="83"/>
      <c r="H21" s="83"/>
      <c r="I21" s="83"/>
      <c r="J21" s="83"/>
      <c r="K21" s="83"/>
      <c r="L21" s="83"/>
      <c r="M21" s="83"/>
      <c r="N21" s="83"/>
      <c r="O21" s="83"/>
      <c r="P21" s="83"/>
      <c r="Q21" s="83"/>
      <c r="R21" s="83"/>
      <c r="S21" s="83"/>
      <c r="T21" s="83"/>
      <c r="U21" s="83"/>
      <c r="V21" s="83"/>
      <c r="W21" s="83"/>
      <c r="X21" s="83"/>
      <c r="Y21" s="83"/>
      <c r="Z21" s="83"/>
      <c r="AA21" s="83"/>
      <c r="AB21" s="83"/>
      <c r="AC21" s="83"/>
      <c r="AD21" s="83"/>
      <c r="AE21" s="83"/>
      <c r="AF21" s="83"/>
      <c r="AG21" s="83"/>
      <c r="AH21" s="145"/>
      <c r="AI21" s="60" t="s">
        <v>5</v>
      </c>
      <c r="AJ21" s="146" t="s">
        <v>30</v>
      </c>
    </row>
    <row r="22" ht="14.85" customHeight="1" spans="1:36">
      <c r="A22" s="65" t="s">
        <v>31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L22" s="105" t="s">
        <v>32</v>
      </c>
      <c r="M22" s="105"/>
      <c r="N22" s="105"/>
      <c r="O22" s="105"/>
      <c r="P22" s="113"/>
      <c r="Q22" s="113"/>
      <c r="R22" s="69" t="s">
        <v>33</v>
      </c>
      <c r="S22" s="70"/>
      <c r="T22" s="70"/>
      <c r="U22" s="119"/>
      <c r="V22" s="69" t="s">
        <v>34</v>
      </c>
      <c r="W22" s="119"/>
      <c r="X22" s="126" t="s">
        <v>35</v>
      </c>
      <c r="Y22" s="126"/>
      <c r="Z22" s="70" t="s">
        <v>36</v>
      </c>
      <c r="AA22" s="126" t="s">
        <v>33</v>
      </c>
      <c r="AB22" s="126"/>
      <c r="AC22" s="126"/>
      <c r="AD22" s="126"/>
      <c r="AE22" s="69" t="s">
        <v>34</v>
      </c>
      <c r="AF22" s="119"/>
      <c r="AG22" s="126" t="s">
        <v>35</v>
      </c>
      <c r="AH22" s="126"/>
      <c r="AI22" s="60" t="s">
        <v>37</v>
      </c>
      <c r="AJ22" s="60" t="s">
        <v>38</v>
      </c>
    </row>
    <row r="23" ht="14.45" customHeight="1" spans="1:36">
      <c r="A23" s="72" t="str">
        <f>AJ10</f>
        <v>8 HORAS</v>
      </c>
      <c r="B23" s="73"/>
      <c r="C23" s="73"/>
      <c r="D23" s="73"/>
      <c r="E23" s="73"/>
      <c r="F23" s="73"/>
      <c r="G23" s="73"/>
      <c r="H23" s="73"/>
      <c r="I23" s="73"/>
      <c r="J23" s="73"/>
      <c r="K23" s="106"/>
      <c r="L23" s="107"/>
      <c r="M23" s="107"/>
      <c r="N23" s="107"/>
      <c r="O23" s="107"/>
      <c r="P23" s="114" t="s">
        <v>39</v>
      </c>
      <c r="Q23" s="114"/>
      <c r="R23" s="71" t="str">
        <f>MID($AJ$11,7,1)</f>
        <v>2</v>
      </c>
      <c r="S23" s="71" t="str">
        <f>MID($AJ$11,8,1)</f>
        <v>0</v>
      </c>
      <c r="T23" s="71" t="str">
        <f>MID($AJ$11,9,1)</f>
        <v>2</v>
      </c>
      <c r="U23" s="71" t="str">
        <f>MID($AJ$11,10,1)</f>
        <v>3</v>
      </c>
      <c r="V23" s="71" t="str">
        <f>MID($AJ$11,4,1)</f>
        <v>0</v>
      </c>
      <c r="W23" s="71" t="str">
        <f>MID($AJ$11,5,1)</f>
        <v>1</v>
      </c>
      <c r="X23" s="71" t="str">
        <f>MID($AJ$11,1,1)</f>
        <v>0</v>
      </c>
      <c r="Y23" s="71" t="str">
        <f>MID($AJ$11,2,1)</f>
        <v>3</v>
      </c>
      <c r="Z23" s="128"/>
      <c r="AA23" s="71" t="str">
        <f>MID($AJ$12,7,1)</f>
        <v>2</v>
      </c>
      <c r="AB23" s="71" t="str">
        <f>MID($AJ$12,8,1)</f>
        <v>0</v>
      </c>
      <c r="AC23" s="71" t="str">
        <f>MID($AJ$12,9,1)</f>
        <v>2</v>
      </c>
      <c r="AD23" s="71" t="str">
        <f>MID($AJ$12,10,1)</f>
        <v>3</v>
      </c>
      <c r="AE23" s="71" t="str">
        <f>MID($AJ$12,4,1)</f>
        <v>0</v>
      </c>
      <c r="AF23" s="71" t="str">
        <f>MID($AJ$12,5,1)</f>
        <v>1</v>
      </c>
      <c r="AG23" s="71" t="str">
        <f>MID($AJ$12,1,1)</f>
        <v>0</v>
      </c>
      <c r="AH23" s="71" t="str">
        <f>MID($AJ$12,2,1)</f>
        <v>3</v>
      </c>
      <c r="AI23" s="60" t="s">
        <v>40</v>
      </c>
      <c r="AJ23" s="60" t="s">
        <v>41</v>
      </c>
    </row>
    <row r="24" ht="13.5" customHeight="1" spans="1:36">
      <c r="A24" s="84" t="s">
        <v>42</v>
      </c>
      <c r="B24" s="85"/>
      <c r="C24" s="85"/>
      <c r="D24" s="85"/>
      <c r="E24" s="85"/>
      <c r="F24" s="85"/>
      <c r="G24" s="85"/>
      <c r="H24" s="104" t="s">
        <v>43</v>
      </c>
      <c r="I24" s="108"/>
      <c r="J24" s="108"/>
      <c r="K24" s="108"/>
      <c r="L24" s="109"/>
      <c r="M24" s="108"/>
      <c r="N24" s="108"/>
      <c r="O24" s="108"/>
      <c r="P24" s="108"/>
      <c r="Q24" s="108"/>
      <c r="R24" s="108"/>
      <c r="S24" s="108"/>
      <c r="T24" s="108"/>
      <c r="U24" s="108"/>
      <c r="V24" s="108"/>
      <c r="W24" s="108"/>
      <c r="X24" s="108"/>
      <c r="Y24" s="108"/>
      <c r="Z24" s="108"/>
      <c r="AA24" s="108"/>
      <c r="AB24" s="108"/>
      <c r="AC24" s="108"/>
      <c r="AD24" s="108"/>
      <c r="AE24" s="108"/>
      <c r="AF24" s="108"/>
      <c r="AG24" s="108"/>
      <c r="AH24" s="147"/>
      <c r="AI24" s="60" t="s">
        <v>44</v>
      </c>
      <c r="AJ24" s="60" t="s">
        <v>45</v>
      </c>
    </row>
    <row r="25" ht="15.75" customHeight="1" spans="1:34">
      <c r="A25" s="86" t="str">
        <f>AJ13</f>
        <v>6000/SEGURIDAD</v>
      </c>
      <c r="B25" s="87"/>
      <c r="C25" s="87"/>
      <c r="D25" s="87"/>
      <c r="E25" s="87"/>
      <c r="F25" s="87"/>
      <c r="G25" s="87"/>
      <c r="H25" s="87"/>
      <c r="I25" s="87"/>
      <c r="J25" s="87"/>
      <c r="K25" s="87"/>
      <c r="L25" s="87"/>
      <c r="M25" s="87"/>
      <c r="N25" s="87"/>
      <c r="O25" s="87"/>
      <c r="P25" s="87"/>
      <c r="Q25" s="87"/>
      <c r="R25" s="87"/>
      <c r="S25" s="87"/>
      <c r="T25" s="87"/>
      <c r="U25" s="87"/>
      <c r="V25" s="87"/>
      <c r="W25" s="87"/>
      <c r="X25" s="87"/>
      <c r="Y25" s="87"/>
      <c r="Z25" s="87"/>
      <c r="AA25" s="87"/>
      <c r="AB25" s="87"/>
      <c r="AC25" s="87"/>
      <c r="AD25" s="87"/>
      <c r="AE25" s="87"/>
      <c r="AF25" s="87"/>
      <c r="AG25" s="87"/>
      <c r="AH25" s="148"/>
    </row>
    <row r="26" ht="13.5" customHeight="1" spans="1:34">
      <c r="A26" s="88" t="s">
        <v>46</v>
      </c>
      <c r="B26" s="89"/>
      <c r="C26" s="89"/>
      <c r="D26" s="89"/>
      <c r="E26" s="89"/>
      <c r="F26" s="89"/>
      <c r="G26" s="89"/>
      <c r="H26" s="89"/>
      <c r="I26" s="89"/>
      <c r="J26" s="89"/>
      <c r="K26" s="110" t="s">
        <v>47</v>
      </c>
      <c r="M26" s="115"/>
      <c r="N26" s="115"/>
      <c r="O26" s="115"/>
      <c r="P26" s="115"/>
      <c r="Q26" s="115"/>
      <c r="R26" s="115"/>
      <c r="S26" s="115"/>
      <c r="T26" s="115"/>
      <c r="U26" s="115"/>
      <c r="V26" s="115"/>
      <c r="W26" s="115"/>
      <c r="X26" s="115"/>
      <c r="Y26" s="115"/>
      <c r="Z26" s="115"/>
      <c r="AA26" s="115"/>
      <c r="AB26" s="115"/>
      <c r="AC26" s="115"/>
      <c r="AD26" s="115"/>
      <c r="AE26" s="115"/>
      <c r="AF26" s="115"/>
      <c r="AG26" s="115"/>
      <c r="AH26" s="149"/>
    </row>
    <row r="27" ht="15.75" customHeight="1" spans="1:34">
      <c r="A27" s="90" t="str">
        <f>AJ14</f>
        <v>KARLA FABIOLA BARRUECO CASTELÁN</v>
      </c>
      <c r="B27" s="91"/>
      <c r="C27" s="91"/>
      <c r="D27" s="91"/>
      <c r="E27" s="91"/>
      <c r="F27" s="91"/>
      <c r="G27" s="91"/>
      <c r="H27" s="91"/>
      <c r="I27" s="91"/>
      <c r="J27" s="91"/>
      <c r="K27" s="91"/>
      <c r="L27" s="91"/>
      <c r="M27" s="91"/>
      <c r="N27" s="91"/>
      <c r="O27" s="91"/>
      <c r="P27" s="91"/>
      <c r="Q27" s="91"/>
      <c r="R27" s="91"/>
      <c r="S27" s="91" t="str">
        <f>AJ15</f>
        <v>BACK780321-005</v>
      </c>
      <c r="T27" s="91"/>
      <c r="U27" s="91"/>
      <c r="V27" s="91"/>
      <c r="W27" s="91"/>
      <c r="X27" s="91"/>
      <c r="Y27" s="91"/>
      <c r="Z27" s="91"/>
      <c r="AA27" s="91"/>
      <c r="AB27" s="91"/>
      <c r="AC27" s="91"/>
      <c r="AD27" s="91"/>
      <c r="AE27" s="91"/>
      <c r="AF27" s="91"/>
      <c r="AG27" s="91"/>
      <c r="AH27" s="150"/>
    </row>
    <row r="28" ht="6" customHeight="1" spans="1:34">
      <c r="A28" s="81"/>
      <c r="B28" s="81"/>
      <c r="C28" s="81"/>
      <c r="D28" s="81"/>
      <c r="E28" s="81"/>
      <c r="F28" s="81"/>
      <c r="G28" s="81"/>
      <c r="H28" s="81"/>
      <c r="I28" s="81"/>
      <c r="J28" s="81"/>
      <c r="K28" s="81"/>
      <c r="L28" s="81"/>
      <c r="M28" s="81"/>
      <c r="N28" s="81"/>
      <c r="O28" s="81"/>
      <c r="P28" s="81"/>
      <c r="Q28" s="81"/>
      <c r="R28" s="81"/>
      <c r="S28" s="81"/>
      <c r="T28" s="81"/>
      <c r="U28" s="81"/>
      <c r="V28" s="81"/>
      <c r="W28" s="81"/>
      <c r="X28" s="81"/>
      <c r="Y28" s="81"/>
      <c r="Z28" s="81"/>
      <c r="AA28" s="81"/>
      <c r="AB28" s="81"/>
      <c r="AC28" s="81"/>
      <c r="AD28" s="81"/>
      <c r="AE28" s="81"/>
      <c r="AF28" s="81"/>
      <c r="AG28" s="81"/>
      <c r="AH28" s="81"/>
    </row>
    <row r="29" ht="33.75" customHeight="1" spans="1:34">
      <c r="A29" s="92" t="s">
        <v>48</v>
      </c>
      <c r="B29" s="93"/>
      <c r="C29" s="93"/>
      <c r="D29" s="93"/>
      <c r="E29" s="93"/>
      <c r="F29" s="93"/>
      <c r="G29" s="93"/>
      <c r="H29" s="93"/>
      <c r="I29" s="93"/>
      <c r="J29" s="93"/>
      <c r="K29" s="93"/>
      <c r="L29" s="93"/>
      <c r="M29" s="93"/>
      <c r="N29" s="93"/>
      <c r="O29" s="93"/>
      <c r="P29" s="93"/>
      <c r="Q29" s="93"/>
      <c r="R29" s="93"/>
      <c r="S29" s="93"/>
      <c r="T29" s="93"/>
      <c r="U29" s="93"/>
      <c r="V29" s="93"/>
      <c r="W29" s="93"/>
      <c r="X29" s="93"/>
      <c r="Y29" s="93"/>
      <c r="Z29" s="93"/>
      <c r="AA29" s="93"/>
      <c r="AB29" s="93"/>
      <c r="AC29" s="93"/>
      <c r="AD29" s="93"/>
      <c r="AE29" s="93"/>
      <c r="AF29" s="93"/>
      <c r="AG29" s="93"/>
      <c r="AH29" s="151"/>
    </row>
    <row r="30" ht="26.25" customHeight="1" spans="1:34">
      <c r="A30" s="94"/>
      <c r="B30" s="95" t="s">
        <v>49</v>
      </c>
      <c r="C30" s="95"/>
      <c r="D30" s="95"/>
      <c r="E30" s="95"/>
      <c r="F30" s="95"/>
      <c r="G30" s="95"/>
      <c r="H30" s="95"/>
      <c r="I30" s="95"/>
      <c r="J30" s="95"/>
      <c r="K30" s="95"/>
      <c r="L30" s="95"/>
      <c r="M30" s="95"/>
      <c r="N30" s="116"/>
      <c r="O30" s="95" t="s">
        <v>50</v>
      </c>
      <c r="P30" s="95"/>
      <c r="Q30" s="95"/>
      <c r="R30" s="95"/>
      <c r="S30" s="95"/>
      <c r="T30" s="95"/>
      <c r="U30" s="95"/>
      <c r="V30" s="95"/>
      <c r="W30" s="95"/>
      <c r="X30" s="127" t="s">
        <v>51</v>
      </c>
      <c r="Y30" s="129"/>
      <c r="Z30" s="95" t="s">
        <v>52</v>
      </c>
      <c r="AA30" s="95"/>
      <c r="AB30" s="95"/>
      <c r="AC30" s="95"/>
      <c r="AD30" s="95"/>
      <c r="AE30" s="95"/>
      <c r="AF30" s="95"/>
      <c r="AG30" s="95"/>
      <c r="AH30" s="152" t="s">
        <v>53</v>
      </c>
    </row>
    <row r="31" ht="47.45" customHeight="1" spans="1:34">
      <c r="A31" s="96"/>
      <c r="B31" s="97" t="str">
        <f>AJ14</f>
        <v>KARLA FABIOLA BARRUECO CASTELÁN</v>
      </c>
      <c r="C31" s="97"/>
      <c r="D31" s="97"/>
      <c r="E31" s="97"/>
      <c r="F31" s="97"/>
      <c r="G31" s="97"/>
      <c r="H31" s="97"/>
      <c r="I31" s="97"/>
      <c r="J31" s="97"/>
      <c r="K31" s="97"/>
      <c r="L31" s="97"/>
      <c r="M31" s="97"/>
      <c r="N31" s="117"/>
      <c r="O31" s="97" t="str">
        <f>AJ23</f>
        <v>BENITEZ ZAMORA ROGELIO ALFREDO</v>
      </c>
      <c r="P31" s="97"/>
      <c r="Q31" s="97"/>
      <c r="R31" s="97"/>
      <c r="S31" s="97"/>
      <c r="T31" s="97"/>
      <c r="U31" s="97"/>
      <c r="V31" s="97"/>
      <c r="W31" s="97"/>
      <c r="X31" s="97"/>
      <c r="Y31" s="130"/>
      <c r="Z31" s="131" t="str">
        <f>AJ24</f>
        <v>LOPEZ PEDRAZA RICARDO ANTELMO</v>
      </c>
      <c r="AA31" s="131"/>
      <c r="AB31" s="131"/>
      <c r="AC31" s="131"/>
      <c r="AD31" s="131"/>
      <c r="AE31" s="131"/>
      <c r="AF31" s="131"/>
      <c r="AG31" s="131"/>
      <c r="AH31" s="153"/>
    </row>
    <row r="32" s="58" customFormat="1" ht="19.5" customHeight="1" spans="1:36">
      <c r="A32" s="98"/>
      <c r="B32" s="99" t="s">
        <v>54</v>
      </c>
      <c r="C32" s="99"/>
      <c r="D32" s="99"/>
      <c r="E32" s="99"/>
      <c r="F32" s="99"/>
      <c r="G32" s="99"/>
      <c r="H32" s="99"/>
      <c r="I32" s="99"/>
      <c r="J32" s="99"/>
      <c r="K32" s="99"/>
      <c r="L32" s="99"/>
      <c r="M32" s="99"/>
      <c r="N32" s="118"/>
      <c r="O32" s="99" t="s">
        <v>54</v>
      </c>
      <c r="P32" s="99"/>
      <c r="Q32" s="99"/>
      <c r="R32" s="99"/>
      <c r="S32" s="99"/>
      <c r="T32" s="99"/>
      <c r="U32" s="99"/>
      <c r="V32" s="99"/>
      <c r="W32" s="99"/>
      <c r="X32" s="99"/>
      <c r="Y32" s="118"/>
      <c r="Z32" s="99" t="s">
        <v>54</v>
      </c>
      <c r="AA32" s="99"/>
      <c r="AB32" s="99"/>
      <c r="AC32" s="99"/>
      <c r="AD32" s="99"/>
      <c r="AE32" s="99"/>
      <c r="AF32" s="99"/>
      <c r="AG32" s="99"/>
      <c r="AH32" s="154"/>
      <c r="AI32" s="60"/>
      <c r="AJ32" s="60"/>
    </row>
    <row r="33" s="58" customFormat="1" ht="6.75" customHeight="1" spans="1:34">
      <c r="A33" s="100"/>
      <c r="B33" s="100"/>
      <c r="C33" s="100"/>
      <c r="D33" s="100"/>
      <c r="E33" s="100"/>
      <c r="F33" s="100"/>
      <c r="G33" s="100"/>
      <c r="H33" s="100"/>
      <c r="I33" s="100"/>
      <c r="J33" s="100"/>
      <c r="K33" s="111"/>
      <c r="L33" s="100"/>
      <c r="M33" s="100"/>
      <c r="N33" s="100"/>
      <c r="O33" s="100"/>
      <c r="P33" s="100"/>
      <c r="Q33" s="100"/>
      <c r="R33" s="100"/>
      <c r="S33" s="100"/>
      <c r="T33" s="100"/>
      <c r="U33" s="100"/>
      <c r="V33" s="100"/>
      <c r="W33" s="111"/>
      <c r="X33" s="100"/>
      <c r="Y33" s="100"/>
      <c r="Z33" s="100"/>
      <c r="AA33" s="100"/>
      <c r="AB33" s="100"/>
      <c r="AC33" s="100"/>
      <c r="AD33" s="100"/>
      <c r="AE33" s="100"/>
      <c r="AF33" s="132"/>
      <c r="AG33" s="132"/>
      <c r="AH33" s="132"/>
    </row>
    <row r="34" ht="126" customHeight="1" spans="1:36">
      <c r="A34" s="101" t="s">
        <v>55</v>
      </c>
      <c r="B34" s="102"/>
      <c r="C34" s="102"/>
      <c r="D34" s="102"/>
      <c r="E34" s="102"/>
      <c r="F34" s="102"/>
      <c r="G34" s="102"/>
      <c r="H34" s="102"/>
      <c r="I34" s="102"/>
      <c r="J34" s="102"/>
      <c r="K34" s="102"/>
      <c r="L34" s="102"/>
      <c r="M34" s="102"/>
      <c r="N34" s="102"/>
      <c r="O34" s="102"/>
      <c r="P34" s="102"/>
      <c r="Q34" s="102"/>
      <c r="R34" s="102"/>
      <c r="S34" s="102"/>
      <c r="T34" s="102"/>
      <c r="U34" s="102"/>
      <c r="V34" s="102"/>
      <c r="W34" s="102"/>
      <c r="X34" s="102"/>
      <c r="Y34" s="102"/>
      <c r="Z34" s="102"/>
      <c r="AA34" s="102"/>
      <c r="AB34" s="102"/>
      <c r="AC34" s="102"/>
      <c r="AD34" s="102"/>
      <c r="AE34" s="102"/>
      <c r="AF34" s="102"/>
      <c r="AG34" s="102"/>
      <c r="AH34" s="102"/>
      <c r="AI34" s="58"/>
      <c r="AJ34" s="58"/>
    </row>
    <row r="35" ht="10" customHeight="1" spans="2:34">
      <c r="B35" s="103"/>
      <c r="C35" s="103"/>
      <c r="D35" s="103"/>
      <c r="E35" s="103"/>
      <c r="F35" s="103"/>
      <c r="G35" s="103"/>
      <c r="H35" s="103"/>
      <c r="I35" s="103"/>
      <c r="J35" s="103"/>
      <c r="K35" s="103"/>
      <c r="L35" s="103"/>
      <c r="M35" s="103"/>
      <c r="N35" s="103"/>
      <c r="O35" s="103"/>
      <c r="P35" s="103"/>
      <c r="Q35" s="103"/>
      <c r="R35" s="103"/>
      <c r="S35" s="103"/>
      <c r="T35" s="103"/>
      <c r="U35" s="103"/>
      <c r="V35" s="103"/>
      <c r="W35" s="103"/>
      <c r="X35" s="103"/>
      <c r="Y35" s="103"/>
      <c r="Z35" s="103"/>
      <c r="AA35" s="103"/>
      <c r="AB35" s="103"/>
      <c r="AC35" s="103"/>
      <c r="AD35" s="103"/>
      <c r="AE35" s="133" t="s">
        <v>56</v>
      </c>
      <c r="AF35" s="133"/>
      <c r="AG35" s="133"/>
      <c r="AH35" s="133"/>
    </row>
    <row r="36" ht="10" customHeight="1" spans="31:34">
      <c r="AE36" s="134" t="s">
        <v>57</v>
      </c>
      <c r="AF36" s="134"/>
      <c r="AG36" s="134"/>
      <c r="AH36" s="134"/>
    </row>
    <row r="38" spans="35:35">
      <c r="AI38" s="60" t="s">
        <v>58</v>
      </c>
    </row>
    <row r="40" ht="13.4" spans="35:65">
      <c r="AI40" s="155" t="s">
        <v>28</v>
      </c>
      <c r="AJ40" s="155" t="s">
        <v>59</v>
      </c>
      <c r="AK40" s="158" t="s">
        <v>37</v>
      </c>
      <c r="AL40" s="157" t="s">
        <v>40</v>
      </c>
      <c r="AM40" s="157" t="s">
        <v>44</v>
      </c>
      <c r="AN40" s="159" t="s">
        <v>60</v>
      </c>
      <c r="AO40" s="159" t="s">
        <v>61</v>
      </c>
      <c r="AP40" s="162"/>
      <c r="AQ40" s="162"/>
      <c r="AS40" s="163"/>
      <c r="AT40" s="163"/>
      <c r="AU40" s="163"/>
      <c r="AV40" s="163"/>
      <c r="AW40" s="163"/>
      <c r="AX40" s="163"/>
      <c r="AY40" s="163"/>
      <c r="AZ40" s="163"/>
      <c r="BA40" s="163"/>
      <c r="BB40" s="163"/>
      <c r="BC40" s="163"/>
      <c r="BD40" s="163"/>
      <c r="BE40" s="163"/>
      <c r="BF40" s="163"/>
      <c r="BG40" s="163"/>
      <c r="BH40" s="163"/>
      <c r="BI40" s="163"/>
      <c r="BJ40" s="163"/>
      <c r="BK40" s="163"/>
      <c r="BL40" s="163"/>
      <c r="BM40" s="163"/>
    </row>
    <row r="41" ht="13.4" spans="35:65">
      <c r="AI41" s="156" t="s">
        <v>62</v>
      </c>
      <c r="AJ41" s="157" t="s">
        <v>63</v>
      </c>
      <c r="AK41" s="158" t="s">
        <v>64</v>
      </c>
      <c r="AL41" s="158" t="s">
        <v>65</v>
      </c>
      <c r="AM41" s="158" t="s">
        <v>66</v>
      </c>
      <c r="AN41" s="160" t="str">
        <f>HYPERLINK("Z:\MACROS\DC3\LOGO\AIP.JPG ","Z:\MACROS\DC3\LOGO\AIP.JPG")</f>
        <v>Z:\MACROS\DC3\LOGO\AIP.JPG</v>
      </c>
      <c r="AO41" s="160" t="str">
        <f>HYPERLINK("Z:\MACROS\DC3\QR\AIP.JPG ","Z:\MACROS\DC3\QR\AIP.JPG")</f>
        <v>Z:\MACROS\DC3\QR\AIP.JPG</v>
      </c>
      <c r="AP41" s="162"/>
      <c r="AQ41" s="162"/>
      <c r="AS41" s="164"/>
      <c r="AT41" s="164"/>
      <c r="AU41" s="164"/>
      <c r="AV41" s="164"/>
      <c r="AW41" s="164"/>
      <c r="AX41" s="164"/>
      <c r="AY41" s="164"/>
      <c r="AZ41" s="164"/>
      <c r="BA41" s="164"/>
      <c r="BB41" s="164"/>
      <c r="BC41" s="164"/>
      <c r="BD41" s="164"/>
      <c r="BE41" s="164"/>
      <c r="BF41" s="164"/>
      <c r="BG41" s="164"/>
      <c r="BH41" s="164"/>
      <c r="BI41" s="164"/>
      <c r="BJ41" s="164"/>
      <c r="BK41" s="164"/>
      <c r="BL41" s="164"/>
      <c r="BM41" s="164"/>
    </row>
    <row r="42" ht="13.4" spans="35:65">
      <c r="AI42" s="156" t="s">
        <v>67</v>
      </c>
      <c r="AJ42" s="157" t="s">
        <v>68</v>
      </c>
      <c r="AK42" s="158" t="s">
        <v>69</v>
      </c>
      <c r="AL42" s="158" t="s">
        <v>70</v>
      </c>
      <c r="AM42" s="158" t="s">
        <v>71</v>
      </c>
      <c r="AN42" s="160" t="str">
        <f>HYPERLINK("Z:\MACROS\DC3\LOGO\BLAC.jpg ","Z:\MACROS\DC3\LOGO\BLAC.jpg")</f>
        <v>Z:\MACROS\DC3\LOGO\BLAC.jpg</v>
      </c>
      <c r="AO42" s="160" t="str">
        <f>HYPERLINK("Z:\MACROS\DC3\QR\BLAC.JPG ","Z:\MACROS\DC3\QR\BLAC.JPG")</f>
        <v>Z:\MACROS\DC3\QR\BLAC.JPG</v>
      </c>
      <c r="AP42" s="162"/>
      <c r="AQ42" s="162"/>
      <c r="AS42" s="164"/>
      <c r="AT42" s="164"/>
      <c r="AU42" s="164"/>
      <c r="AV42" s="164"/>
      <c r="AW42" s="164"/>
      <c r="AX42" s="164"/>
      <c r="AY42" s="164"/>
      <c r="AZ42" s="164"/>
      <c r="BA42" s="164"/>
      <c r="BB42" s="164"/>
      <c r="BC42" s="164"/>
      <c r="BD42" s="164"/>
      <c r="BE42" s="164"/>
      <c r="BF42" s="164"/>
      <c r="BG42" s="164"/>
      <c r="BH42" s="164"/>
      <c r="BI42" s="164"/>
      <c r="BJ42" s="164"/>
      <c r="BK42" s="164"/>
      <c r="BL42" s="164"/>
      <c r="BM42" s="164"/>
    </row>
    <row r="43" ht="13.4" spans="35:65">
      <c r="AI43" s="156" t="s">
        <v>72</v>
      </c>
      <c r="AJ43" s="157" t="s">
        <v>73</v>
      </c>
      <c r="AK43" s="158"/>
      <c r="AL43" s="158"/>
      <c r="AM43" s="158"/>
      <c r="AN43" s="160" t="s">
        <v>74</v>
      </c>
      <c r="AO43" s="160"/>
      <c r="AP43" s="162"/>
      <c r="AQ43" s="162"/>
      <c r="AS43" s="164"/>
      <c r="AT43" s="164"/>
      <c r="AU43" s="164"/>
      <c r="AV43" s="164"/>
      <c r="AW43" s="164"/>
      <c r="AX43" s="164"/>
      <c r="AY43" s="164"/>
      <c r="AZ43" s="164"/>
      <c r="BA43" s="164"/>
      <c r="BB43" s="164"/>
      <c r="BC43" s="164"/>
      <c r="BD43" s="164"/>
      <c r="BE43" s="164"/>
      <c r="BF43" s="164"/>
      <c r="BG43" s="164"/>
      <c r="BH43" s="164"/>
      <c r="BI43" s="164"/>
      <c r="BJ43" s="164"/>
      <c r="BK43" s="164"/>
      <c r="BL43" s="164"/>
      <c r="BM43" s="164"/>
    </row>
    <row r="44" ht="13.4" spans="35:65">
      <c r="AI44" s="156" t="s">
        <v>75</v>
      </c>
      <c r="AJ44" s="157" t="s">
        <v>76</v>
      </c>
      <c r="AK44" s="158" t="s">
        <v>77</v>
      </c>
      <c r="AL44" s="158" t="s">
        <v>78</v>
      </c>
      <c r="AM44" s="158" t="s">
        <v>79</v>
      </c>
      <c r="AN44" s="160" t="str">
        <f>HYPERLINK("Z:\MACROS\DC3\LOGO\CSCP.JPG ","Z:\MACROS\DC3\LOGO\CSCP.JPG")</f>
        <v>Z:\MACROS\DC3\LOGO\CSCP.JPG</v>
      </c>
      <c r="AO44" s="160" t="str">
        <f>HYPERLINK("Z:\MACROS\DC3\QR\CSCP.JPG ","Z:\MACROS\DC3\QR\CSCP.JPG")</f>
        <v>Z:\MACROS\DC3\QR\CSCP.JPG</v>
      </c>
      <c r="AP44" s="162"/>
      <c r="AQ44" s="162"/>
      <c r="AS44" s="164"/>
      <c r="AT44" s="164"/>
      <c r="AU44" s="164"/>
      <c r="AV44" s="164"/>
      <c r="AW44" s="164"/>
      <c r="AX44" s="164"/>
      <c r="AY44" s="164"/>
      <c r="AZ44" s="164"/>
      <c r="BA44" s="164"/>
      <c r="BB44" s="164"/>
      <c r="BC44" s="164"/>
      <c r="BD44" s="164"/>
      <c r="BE44" s="164"/>
      <c r="BF44" s="164"/>
      <c r="BG44" s="164"/>
      <c r="BH44" s="164"/>
      <c r="BI44" s="164"/>
      <c r="BJ44" s="164"/>
      <c r="BK44" s="164"/>
      <c r="BL44" s="164"/>
      <c r="BM44" s="164"/>
    </row>
    <row r="45" ht="26.8" spans="35:65">
      <c r="AI45" s="156" t="s">
        <v>80</v>
      </c>
      <c r="AJ45" s="157" t="s">
        <v>81</v>
      </c>
      <c r="AK45" s="158" t="s">
        <v>82</v>
      </c>
      <c r="AL45" s="158" t="s">
        <v>83</v>
      </c>
      <c r="AM45" s="158" t="s">
        <v>84</v>
      </c>
      <c r="AN45" s="160" t="str">
        <f>HYPERLINK("Z:\MACROS\DC3\LOGO\TCGA.JPG ","Z:\MACROS\DC3\LOGO\TCGA.JPG")</f>
        <v>Z:\MACROS\DC3\LOGO\TCGA.JPG</v>
      </c>
      <c r="AO45" s="160" t="str">
        <f>HYPERLINK("Z:\MACROS\DC3\QR\COP TCGA.jpg ","Z:\MACROS\DC3\QR\COP TCGA.jpg")</f>
        <v>Z:\MACROS\DC3\QR\COP TCGA.jpg</v>
      </c>
      <c r="AP45" s="162"/>
      <c r="AQ45" s="162"/>
      <c r="AS45" s="164"/>
      <c r="AT45" s="164"/>
      <c r="AU45" s="164"/>
      <c r="AV45" s="164"/>
      <c r="AW45" s="164"/>
      <c r="AX45" s="164"/>
      <c r="AY45" s="164"/>
      <c r="AZ45" s="164"/>
      <c r="BA45" s="164"/>
      <c r="BB45" s="164"/>
      <c r="BC45" s="164"/>
      <c r="BD45" s="164"/>
      <c r="BE45" s="164"/>
      <c r="BF45" s="164"/>
      <c r="BG45" s="164"/>
      <c r="BH45" s="164"/>
      <c r="BI45" s="164"/>
      <c r="BJ45" s="164"/>
      <c r="BK45" s="164"/>
      <c r="BL45" s="164"/>
      <c r="BM45" s="164"/>
    </row>
    <row r="46" ht="13.4" spans="35:65">
      <c r="AI46" s="156" t="s">
        <v>85</v>
      </c>
      <c r="AJ46" s="157" t="s">
        <v>86</v>
      </c>
      <c r="AK46" s="158" t="s">
        <v>87</v>
      </c>
      <c r="AL46" s="158" t="s">
        <v>88</v>
      </c>
      <c r="AM46" s="158" t="s">
        <v>89</v>
      </c>
      <c r="AN46" s="160" t="str">
        <f>HYPERLINK("Z:\MACROS\DC3\LOGO\DAYNEMA.jpg ","Z:\MACROS\DC3\LOGO\DAYNEMA.jpg")</f>
        <v>Z:\MACROS\DC3\LOGO\DAYNEMA.jpg</v>
      </c>
      <c r="AO46" s="160" t="str">
        <f>HYPERLINK("Z:\MACROS\DC3\QR\DAYNEMA.JPG ","Z:\MACROS\DC3\QR\DAYNEMA.JPG")</f>
        <v>Z:\MACROS\DC3\QR\DAYNEMA.JPG</v>
      </c>
      <c r="AP46" s="162"/>
      <c r="AQ46" s="162"/>
      <c r="AS46" s="164"/>
      <c r="AT46" s="164"/>
      <c r="AU46" s="164"/>
      <c r="AV46" s="164"/>
      <c r="AW46" s="164"/>
      <c r="AX46" s="164"/>
      <c r="AY46" s="164"/>
      <c r="AZ46" s="164"/>
      <c r="BA46" s="164"/>
      <c r="BB46" s="164"/>
      <c r="BC46" s="164"/>
      <c r="BD46" s="164"/>
      <c r="BE46" s="164"/>
      <c r="BF46" s="164"/>
      <c r="BG46" s="164"/>
      <c r="BH46" s="164"/>
      <c r="BI46" s="164"/>
      <c r="BJ46" s="164"/>
      <c r="BK46" s="164"/>
      <c r="BL46" s="164"/>
      <c r="BM46" s="164"/>
    </row>
    <row r="47" ht="13.4" spans="35:65">
      <c r="AI47" s="156" t="s">
        <v>90</v>
      </c>
      <c r="AJ47" s="157" t="s">
        <v>91</v>
      </c>
      <c r="AK47" s="158"/>
      <c r="AL47" s="158"/>
      <c r="AM47" s="158"/>
      <c r="AN47" s="160" t="s">
        <v>92</v>
      </c>
      <c r="AO47" s="160" t="s">
        <v>93</v>
      </c>
      <c r="AP47" s="162"/>
      <c r="AQ47" s="162"/>
      <c r="AS47" s="164"/>
      <c r="AT47" s="164"/>
      <c r="AU47" s="164"/>
      <c r="AV47" s="164"/>
      <c r="AW47" s="164"/>
      <c r="AX47" s="164"/>
      <c r="AY47" s="164"/>
      <c r="AZ47" s="164"/>
      <c r="BA47" s="164"/>
      <c r="BB47" s="164"/>
      <c r="BC47" s="164"/>
      <c r="BD47" s="164"/>
      <c r="BE47" s="164"/>
      <c r="BF47" s="164"/>
      <c r="BG47" s="164"/>
      <c r="BH47" s="164"/>
      <c r="BI47" s="164"/>
      <c r="BJ47" s="164"/>
      <c r="BK47" s="164"/>
      <c r="BL47" s="164"/>
      <c r="BM47" s="164"/>
    </row>
    <row r="48" ht="13.4" spans="35:65">
      <c r="AI48" s="156" t="s">
        <v>94</v>
      </c>
      <c r="AJ48" s="157" t="s">
        <v>95</v>
      </c>
      <c r="AK48" s="158" t="s">
        <v>96</v>
      </c>
      <c r="AL48" s="158" t="s">
        <v>97</v>
      </c>
      <c r="AM48" s="158" t="s">
        <v>98</v>
      </c>
      <c r="AN48" s="160" t="str">
        <f>HYPERLINK("Z:\MACROS\DC3\LOGO\GCH.JPG ","Z:\MACROS\DC3\LOGO\GCH.JPG")</f>
        <v>Z:\MACROS\DC3\LOGO\GCH.JPG</v>
      </c>
      <c r="AO48" s="160" t="str">
        <f>HYPERLINK("Z:\MACROS\DC3\QR\GCH.JPG ","Z:\MACROS\DC3\QR\GCH.JPG")</f>
        <v>Z:\MACROS\DC3\QR\GCH.JPG</v>
      </c>
      <c r="AP48" s="162"/>
      <c r="AQ48" s="162"/>
      <c r="AS48" s="164"/>
      <c r="AT48" s="164"/>
      <c r="AU48" s="164"/>
      <c r="AV48" s="164"/>
      <c r="AW48" s="164"/>
      <c r="AX48" s="164"/>
      <c r="AY48" s="164"/>
      <c r="AZ48" s="164"/>
      <c r="BA48" s="164"/>
      <c r="BB48" s="164"/>
      <c r="BC48" s="164"/>
      <c r="BD48" s="164"/>
      <c r="BE48" s="164"/>
      <c r="BF48" s="164"/>
      <c r="BG48" s="164"/>
      <c r="BH48" s="164"/>
      <c r="BI48" s="164"/>
      <c r="BJ48" s="164"/>
      <c r="BK48" s="164"/>
      <c r="BL48" s="164"/>
      <c r="BM48" s="164"/>
    </row>
    <row r="49" ht="13.4" spans="35:65">
      <c r="AI49" s="156" t="s">
        <v>99</v>
      </c>
      <c r="AJ49" s="157" t="s">
        <v>100</v>
      </c>
      <c r="AK49" s="158" t="s">
        <v>101</v>
      </c>
      <c r="AL49" s="158" t="s">
        <v>102</v>
      </c>
      <c r="AM49" s="158" t="s">
        <v>103</v>
      </c>
      <c r="AN49" s="160" t="str">
        <f>HYPERLINK("Z:\MACROS\DC3\LOGO\GLOBAL.JPG ","Z:\MACROS\DC3\LOGO\GLOBAL.JPG")</f>
        <v>Z:\MACROS\DC3\LOGO\GLOBAL.JPG</v>
      </c>
      <c r="AO49" s="160" t="str">
        <f>HYPERLINK("Z:\MACROS\DC3\QR\GLOBAL.JPG ","Z:\MACROS\DC3\QR\GLOBAL.JPG")</f>
        <v>Z:\MACROS\DC3\QR\GLOBAL.JPG</v>
      </c>
      <c r="AP49" s="162"/>
      <c r="AQ49" s="162"/>
      <c r="AS49" s="164"/>
      <c r="AT49" s="164"/>
      <c r="AU49" s="164"/>
      <c r="AV49" s="164"/>
      <c r="AW49" s="164"/>
      <c r="AX49" s="164"/>
      <c r="AY49" s="164"/>
      <c r="AZ49" s="164"/>
      <c r="BA49" s="164"/>
      <c r="BB49" s="164"/>
      <c r="BC49" s="164"/>
      <c r="BD49" s="164"/>
      <c r="BE49" s="164"/>
      <c r="BF49" s="164"/>
      <c r="BG49" s="164"/>
      <c r="BH49" s="164"/>
      <c r="BI49" s="164"/>
      <c r="BJ49" s="164"/>
      <c r="BK49" s="164"/>
      <c r="BL49" s="164"/>
      <c r="BM49" s="164"/>
    </row>
    <row r="50" ht="13.4" spans="35:65">
      <c r="AI50" s="156" t="s">
        <v>104</v>
      </c>
      <c r="AJ50" s="157" t="s">
        <v>105</v>
      </c>
      <c r="AK50" s="158"/>
      <c r="AL50" s="158"/>
      <c r="AM50" s="158"/>
      <c r="AN50" s="160" t="s">
        <v>106</v>
      </c>
      <c r="AO50" s="160" t="s">
        <v>107</v>
      </c>
      <c r="AP50" s="162"/>
      <c r="AQ50" s="162"/>
      <c r="AS50" s="164"/>
      <c r="AT50" s="164"/>
      <c r="AU50" s="164"/>
      <c r="AV50" s="164"/>
      <c r="AW50" s="164"/>
      <c r="AX50" s="164"/>
      <c r="AY50" s="164"/>
      <c r="AZ50" s="164"/>
      <c r="BA50" s="164"/>
      <c r="BB50" s="164"/>
      <c r="BC50" s="164"/>
      <c r="BD50" s="164"/>
      <c r="BE50" s="164"/>
      <c r="BF50" s="164"/>
      <c r="BG50" s="164"/>
      <c r="BH50" s="164"/>
      <c r="BI50" s="164"/>
      <c r="BJ50" s="164"/>
      <c r="BK50" s="164"/>
      <c r="BL50" s="164"/>
      <c r="BM50" s="164"/>
    </row>
    <row r="51" ht="13.4" spans="35:65">
      <c r="AI51" s="156" t="s">
        <v>108</v>
      </c>
      <c r="AJ51" s="157" t="s">
        <v>109</v>
      </c>
      <c r="AK51" s="158" t="s">
        <v>110</v>
      </c>
      <c r="AL51" s="158" t="s">
        <v>97</v>
      </c>
      <c r="AM51" s="158" t="s">
        <v>111</v>
      </c>
      <c r="AN51" s="160" t="str">
        <f>HYPERLINK("Z:\MACROS\DC3\LOGO\HALCONES.JPG ","Z:\MACROS\DC3\LOGO\HALCONES.JPG")</f>
        <v>Z:\MACROS\DC3\LOGO\HALCONES.JPG</v>
      </c>
      <c r="AO51" s="160" t="str">
        <f>HYPERLINK("Z:\MACROS\DC3\QR\HALCONES.JPG ","Z:\MACROS\DC3\QR\HALCONES.JPG")</f>
        <v>Z:\MACROS\DC3\QR\HALCONES.JPG</v>
      </c>
      <c r="AP51" s="162"/>
      <c r="AQ51" s="162"/>
      <c r="AS51" s="164"/>
      <c r="AT51" s="164"/>
      <c r="AU51" s="164"/>
      <c r="AV51" s="164"/>
      <c r="AW51" s="164"/>
      <c r="AX51" s="164"/>
      <c r="AY51" s="164"/>
      <c r="AZ51" s="164"/>
      <c r="BA51" s="164"/>
      <c r="BB51" s="164"/>
      <c r="BC51" s="164"/>
      <c r="BD51" s="164"/>
      <c r="BE51" s="164"/>
      <c r="BF51" s="164"/>
      <c r="BG51" s="164"/>
      <c r="BH51" s="164"/>
      <c r="BI51" s="164"/>
      <c r="BJ51" s="164"/>
      <c r="BK51" s="164"/>
      <c r="BL51" s="164"/>
      <c r="BM51" s="164"/>
    </row>
    <row r="52" ht="13.4" spans="35:65">
      <c r="AI52" s="156" t="s">
        <v>112</v>
      </c>
      <c r="AJ52" s="157" t="s">
        <v>113</v>
      </c>
      <c r="AK52" s="158" t="s">
        <v>114</v>
      </c>
      <c r="AL52" s="158" t="s">
        <v>115</v>
      </c>
      <c r="AM52" s="158" t="s">
        <v>116</v>
      </c>
      <c r="AN52" s="161" t="s">
        <v>117</v>
      </c>
      <c r="AO52" s="160" t="s">
        <v>118</v>
      </c>
      <c r="AP52" s="162"/>
      <c r="AQ52" s="162"/>
      <c r="AS52" s="164"/>
      <c r="AT52" s="164"/>
      <c r="AU52" s="164"/>
      <c r="AV52" s="164"/>
      <c r="AW52" s="164"/>
      <c r="AX52" s="164"/>
      <c r="AY52" s="164"/>
      <c r="AZ52" s="164"/>
      <c r="BA52" s="164"/>
      <c r="BB52" s="164"/>
      <c r="BC52" s="164"/>
      <c r="BD52" s="164"/>
      <c r="BE52" s="164"/>
      <c r="BF52" s="164"/>
      <c r="BG52" s="164"/>
      <c r="BH52" s="164"/>
      <c r="BI52" s="164"/>
      <c r="BJ52" s="164"/>
      <c r="BK52" s="164"/>
      <c r="BL52" s="164"/>
      <c r="BM52" s="164"/>
    </row>
    <row r="53" ht="13.4" spans="35:65">
      <c r="AI53" s="156" t="s">
        <v>119</v>
      </c>
      <c r="AJ53" s="157" t="s">
        <v>120</v>
      </c>
      <c r="AK53" s="158" t="s">
        <v>121</v>
      </c>
      <c r="AL53" s="158" t="s">
        <v>122</v>
      </c>
      <c r="AM53" s="158" t="s">
        <v>123</v>
      </c>
      <c r="AN53" s="160" t="s">
        <v>124</v>
      </c>
      <c r="AO53" s="160" t="s">
        <v>125</v>
      </c>
      <c r="AP53" s="162"/>
      <c r="AQ53" s="162"/>
      <c r="AS53" s="164"/>
      <c r="AT53" s="164"/>
      <c r="AU53" s="164"/>
      <c r="AV53" s="164"/>
      <c r="AW53" s="164"/>
      <c r="AX53" s="164"/>
      <c r="AY53" s="164"/>
      <c r="AZ53" s="164"/>
      <c r="BA53" s="164"/>
      <c r="BB53" s="164"/>
      <c r="BC53" s="164"/>
      <c r="BD53" s="164"/>
      <c r="BE53" s="164"/>
      <c r="BF53" s="164"/>
      <c r="BG53" s="164"/>
      <c r="BH53" s="164"/>
      <c r="BI53" s="164"/>
      <c r="BJ53" s="164"/>
      <c r="BK53" s="164"/>
      <c r="BL53" s="164"/>
      <c r="BM53" s="164"/>
    </row>
    <row r="54" ht="13.4" spans="35:65">
      <c r="AI54" s="156" t="s">
        <v>29</v>
      </c>
      <c r="AJ54" s="157" t="s">
        <v>30</v>
      </c>
      <c r="AK54" s="158" t="s">
        <v>38</v>
      </c>
      <c r="AL54" s="158" t="s">
        <v>41</v>
      </c>
      <c r="AM54" s="158" t="s">
        <v>45</v>
      </c>
      <c r="AN54" s="160" t="str">
        <f>HYPERLINK("Z:\MACROS\DC3\LOGO\JEDISAM.JPG ","Z:\MACROS\DC3\LOGO\JEDISAM.JPG")</f>
        <v>Z:\MACROS\DC3\LOGO\JEDISAM.JPG</v>
      </c>
      <c r="AO54" s="160" t="s">
        <v>126</v>
      </c>
      <c r="AP54" s="162"/>
      <c r="AQ54" s="162"/>
      <c r="AS54" s="164"/>
      <c r="AT54" s="164"/>
      <c r="AU54" s="164"/>
      <c r="AV54" s="164"/>
      <c r="AW54" s="164"/>
      <c r="AX54" s="164"/>
      <c r="AY54" s="164"/>
      <c r="AZ54" s="164"/>
      <c r="BA54" s="164"/>
      <c r="BB54" s="164"/>
      <c r="BC54" s="164"/>
      <c r="BD54" s="164"/>
      <c r="BE54" s="164"/>
      <c r="BF54" s="164"/>
      <c r="BG54" s="164"/>
      <c r="BH54" s="164"/>
      <c r="BI54" s="164"/>
      <c r="BJ54" s="164"/>
      <c r="BK54" s="164"/>
      <c r="BL54" s="164"/>
      <c r="BM54" s="164"/>
    </row>
    <row r="55" ht="13.4" spans="35:65">
      <c r="AI55" s="156" t="s">
        <v>127</v>
      </c>
      <c r="AJ55" s="157" t="s">
        <v>128</v>
      </c>
      <c r="AK55" s="158" t="s">
        <v>129</v>
      </c>
      <c r="AL55" s="158" t="s">
        <v>130</v>
      </c>
      <c r="AM55" s="158" t="s">
        <v>131</v>
      </c>
      <c r="AN55" s="160" t="str">
        <f>HYPERLINK("Z:\MACROS\DC3\LOGO\KANTESA.JPG ","Z:\MACROS\DC3\LOGO\KANTESA.JPG")</f>
        <v>Z:\MACROS\DC3\LOGO\KANTESA.JPG</v>
      </c>
      <c r="AO55" s="160" t="str">
        <f>HYPERLINK("Z:\MACROS\DC3\QR\KANTESA.JPG ","Z:\MACROS\DC3\QR\KANTESA.JPG")</f>
        <v>Z:\MACROS\DC3\QR\KANTESA.JPG</v>
      </c>
      <c r="AP55" s="162"/>
      <c r="AQ55" s="162"/>
      <c r="AS55" s="164"/>
      <c r="AT55" s="164"/>
      <c r="AU55" s="164"/>
      <c r="AV55" s="164"/>
      <c r="AW55" s="164"/>
      <c r="AX55" s="164"/>
      <c r="AY55" s="164"/>
      <c r="AZ55" s="164"/>
      <c r="BA55" s="164"/>
      <c r="BB55" s="164"/>
      <c r="BC55" s="164"/>
      <c r="BD55" s="164"/>
      <c r="BE55" s="164"/>
      <c r="BF55" s="164"/>
      <c r="BG55" s="164"/>
      <c r="BH55" s="164"/>
      <c r="BI55" s="164"/>
      <c r="BJ55" s="164"/>
      <c r="BK55" s="164"/>
      <c r="BL55" s="164"/>
      <c r="BM55" s="164"/>
    </row>
    <row r="56" ht="13.4" spans="35:65">
      <c r="AI56" s="156" t="s">
        <v>132</v>
      </c>
      <c r="AJ56" s="157" t="s">
        <v>133</v>
      </c>
      <c r="AK56" s="158"/>
      <c r="AL56" s="158"/>
      <c r="AM56" s="158"/>
      <c r="AN56" s="160" t="s">
        <v>134</v>
      </c>
      <c r="AO56" s="160" t="s">
        <v>135</v>
      </c>
      <c r="AP56" s="162"/>
      <c r="AQ56" s="162"/>
      <c r="AS56" s="164"/>
      <c r="AT56" s="164"/>
      <c r="AU56" s="164"/>
      <c r="AV56" s="164"/>
      <c r="AW56" s="164"/>
      <c r="AX56" s="164"/>
      <c r="AY56" s="164"/>
      <c r="AZ56" s="164"/>
      <c r="BA56" s="164"/>
      <c r="BB56" s="164"/>
      <c r="BC56" s="164"/>
      <c r="BD56" s="164"/>
      <c r="BE56" s="164"/>
      <c r="BF56" s="164"/>
      <c r="BG56" s="164"/>
      <c r="BH56" s="164"/>
      <c r="BI56" s="164"/>
      <c r="BJ56" s="164"/>
      <c r="BK56" s="164"/>
      <c r="BL56" s="164"/>
      <c r="BM56" s="164"/>
    </row>
    <row r="57" ht="13.4" spans="35:65">
      <c r="AI57" s="156" t="s">
        <v>136</v>
      </c>
      <c r="AJ57" s="157" t="s">
        <v>137</v>
      </c>
      <c r="AK57" s="158" t="s">
        <v>138</v>
      </c>
      <c r="AL57" s="158" t="s">
        <v>139</v>
      </c>
      <c r="AM57" s="158" t="s">
        <v>140</v>
      </c>
      <c r="AN57" s="160" t="str">
        <f>HYPERLINK("Z:\MACROS\DC3\LOGO\PYE.JPG ","Z:\MACROS\DC3\LOGO\PYE.JPG")</f>
        <v>Z:\MACROS\DC3\LOGO\PYE.JPG</v>
      </c>
      <c r="AO57" s="160" t="str">
        <f>HYPERLINK("Z:\MACROS\DC3\QR\PYE.JPG ","Z:\MACROS\DC3\QR\PYE.JPG")</f>
        <v>Z:\MACROS\DC3\QR\PYE.JPG</v>
      </c>
      <c r="AP57" s="162"/>
      <c r="AQ57" s="162"/>
      <c r="AS57" s="164"/>
      <c r="AT57" s="164"/>
      <c r="AU57" s="164"/>
      <c r="AV57" s="164"/>
      <c r="AW57" s="164"/>
      <c r="AX57" s="164"/>
      <c r="AY57" s="164"/>
      <c r="AZ57" s="164"/>
      <c r="BA57" s="164"/>
      <c r="BB57" s="164"/>
      <c r="BC57" s="164"/>
      <c r="BD57" s="164"/>
      <c r="BE57" s="164"/>
      <c r="BF57" s="164"/>
      <c r="BG57" s="164"/>
      <c r="BH57" s="164"/>
      <c r="BI57" s="164"/>
      <c r="BJ57" s="164"/>
      <c r="BK57" s="164"/>
      <c r="BL57" s="164"/>
      <c r="BM57" s="164"/>
    </row>
    <row r="58" ht="13.4" spans="35:65">
      <c r="AI58" s="156" t="s">
        <v>141</v>
      </c>
      <c r="AJ58" s="157" t="s">
        <v>142</v>
      </c>
      <c r="AK58" s="158" t="s">
        <v>143</v>
      </c>
      <c r="AL58" s="158" t="s">
        <v>144</v>
      </c>
      <c r="AM58" s="158" t="s">
        <v>145</v>
      </c>
      <c r="AN58" s="161" t="str">
        <f>HYPERLINK("Z:\MACROS\DC3\LOGO\RHOTER.JPG ","Z:\MACROS\DC3\LOGO\RHOTER.JPG")</f>
        <v>Z:\MACROS\DC3\LOGO\RHOTER.JPG</v>
      </c>
      <c r="AO58" s="160" t="str">
        <f>HYPERLINK("Z:\MACROS\DC3\QR\RHOTER.JPG ","Z:\MACROS\DC3\QR\RHOTER.JPG")</f>
        <v>Z:\MACROS\DC3\QR\RHOTER.JPG</v>
      </c>
      <c r="AP58" s="162"/>
      <c r="AQ58" s="162"/>
      <c r="AS58" s="164"/>
      <c r="AT58" s="164"/>
      <c r="AU58" s="164"/>
      <c r="AV58" s="164"/>
      <c r="AW58" s="164"/>
      <c r="AX58" s="164"/>
      <c r="AY58" s="164"/>
      <c r="AZ58" s="164"/>
      <c r="BA58" s="164"/>
      <c r="BB58" s="164"/>
      <c r="BC58" s="164"/>
      <c r="BD58" s="164"/>
      <c r="BE58" s="164"/>
      <c r="BF58" s="164"/>
      <c r="BG58" s="164"/>
      <c r="BH58" s="164"/>
      <c r="BI58" s="164"/>
      <c r="BJ58" s="164"/>
      <c r="BK58" s="164"/>
      <c r="BL58" s="164"/>
      <c r="BM58" s="164"/>
    </row>
    <row r="59" ht="13.4" spans="35:65">
      <c r="AI59" s="156" t="s">
        <v>146</v>
      </c>
      <c r="AJ59" s="157" t="s">
        <v>147</v>
      </c>
      <c r="AK59" s="158" t="s">
        <v>148</v>
      </c>
      <c r="AL59" s="158" t="s">
        <v>149</v>
      </c>
      <c r="AM59" s="158" t="s">
        <v>150</v>
      </c>
      <c r="AN59" s="160" t="str">
        <f>HYPERLINK("Z:\MACROS\DC3\LOGO\SANTRACK.JPG ","Z:\MACROS\DC3\LOGO\SANTRACK.JPG")</f>
        <v>Z:\MACROS\DC3\LOGO\SANTRACK.JPG</v>
      </c>
      <c r="AO59" s="160" t="str">
        <f>HYPERLINK("Z:\MACROS\DC3\QR\SANTRACK.JPG ","Z:\MACROS\DC3\QR\SANTRACK.JPG")</f>
        <v>Z:\MACROS\DC3\QR\SANTRACK.JPG</v>
      </c>
      <c r="AP59" s="162"/>
      <c r="AQ59" s="162"/>
      <c r="AS59" s="164"/>
      <c r="AT59" s="164"/>
      <c r="AU59" s="164"/>
      <c r="AV59" s="164"/>
      <c r="AW59" s="164"/>
      <c r="AX59" s="164"/>
      <c r="AY59" s="164"/>
      <c r="AZ59" s="164"/>
      <c r="BA59" s="164"/>
      <c r="BB59" s="164"/>
      <c r="BC59" s="164"/>
      <c r="BD59" s="164"/>
      <c r="BE59" s="164"/>
      <c r="BF59" s="164"/>
      <c r="BG59" s="164"/>
      <c r="BH59" s="164"/>
      <c r="BI59" s="164"/>
      <c r="BJ59" s="164"/>
      <c r="BK59" s="164"/>
      <c r="BL59" s="164"/>
      <c r="BM59" s="164"/>
    </row>
    <row r="60" ht="13.4" spans="35:65">
      <c r="AI60" s="156" t="s">
        <v>151</v>
      </c>
      <c r="AJ60" s="157" t="s">
        <v>152</v>
      </c>
      <c r="AK60" s="158" t="s">
        <v>153</v>
      </c>
      <c r="AL60" s="158" t="s">
        <v>154</v>
      </c>
      <c r="AM60" s="158" t="s">
        <v>155</v>
      </c>
      <c r="AN60" s="160" t="str">
        <f>HYPERLINK("Z:\MACROS\DC3\LOGO\SIPED.JPG ","Z:\MACROS\DC3\LOGO\SIPED.JPG")</f>
        <v>Z:\MACROS\DC3\LOGO\SIPED.JPG</v>
      </c>
      <c r="AO60" s="160" t="str">
        <f>HYPERLINK("Z:\MACROS\DC3\QR\SIPED.JPG ","Z:\MACROS\DC3\QR\SIPED.JPG")</f>
        <v>Z:\MACROS\DC3\QR\SIPED.JPG</v>
      </c>
      <c r="AP60" s="162"/>
      <c r="AQ60" s="162"/>
      <c r="AS60" s="164"/>
      <c r="AT60" s="164"/>
      <c r="AU60" s="164"/>
      <c r="AV60" s="164"/>
      <c r="AW60" s="164"/>
      <c r="AX60" s="164"/>
      <c r="AY60" s="164"/>
      <c r="AZ60" s="164"/>
      <c r="BA60" s="164"/>
      <c r="BB60" s="164"/>
      <c r="BC60" s="164"/>
      <c r="BD60" s="164"/>
      <c r="BE60" s="164"/>
      <c r="BF60" s="164"/>
      <c r="BG60" s="164"/>
      <c r="BH60" s="164"/>
      <c r="BI60" s="164"/>
      <c r="BJ60" s="164"/>
      <c r="BK60" s="164"/>
      <c r="BL60" s="164"/>
      <c r="BM60" s="164"/>
    </row>
    <row r="61" ht="13.4" spans="35:65">
      <c r="AI61" s="156" t="s">
        <v>156</v>
      </c>
      <c r="AJ61" s="157" t="s">
        <v>157</v>
      </c>
      <c r="AK61" s="158" t="s">
        <v>158</v>
      </c>
      <c r="AL61" s="158" t="s">
        <v>159</v>
      </c>
      <c r="AM61" s="158" t="s">
        <v>160</v>
      </c>
      <c r="AN61" s="160" t="str">
        <f>HYPERLINK("Z:\MACROS\DC3\LOGO\SIS.JPG ","Z:\MACROS\DC3\LOGO\SIS.JPG")</f>
        <v>Z:\MACROS\DC3\LOGO\SIS.JPG</v>
      </c>
      <c r="AO61" s="160" t="str">
        <f>HYPERLINK("Z:\MACROS\DC3\QR\SIS.JPG ","Z:\MACROS\DC3\QR\SIS.JPG")</f>
        <v>Z:\MACROS\DC3\QR\SIS.JPG</v>
      </c>
      <c r="AP61" s="162"/>
      <c r="AQ61" s="162"/>
      <c r="AS61" s="164"/>
      <c r="AT61" s="164"/>
      <c r="AU61" s="164"/>
      <c r="AV61" s="164"/>
      <c r="AW61" s="164"/>
      <c r="AX61" s="164"/>
      <c r="AY61" s="164"/>
      <c r="AZ61" s="164"/>
      <c r="BA61" s="164"/>
      <c r="BB61" s="164"/>
      <c r="BC61" s="164"/>
      <c r="BD61" s="164"/>
      <c r="BE61" s="164"/>
      <c r="BF61" s="164"/>
      <c r="BG61" s="164"/>
      <c r="BH61" s="164"/>
      <c r="BI61" s="164"/>
      <c r="BJ61" s="164"/>
      <c r="BK61" s="164"/>
      <c r="BL61" s="164"/>
      <c r="BM61" s="164"/>
    </row>
    <row r="62" ht="26.8" spans="35:65">
      <c r="AI62" s="156" t="s">
        <v>161</v>
      </c>
      <c r="AJ62" s="157" t="s">
        <v>162</v>
      </c>
      <c r="AK62" s="158" t="s">
        <v>163</v>
      </c>
      <c r="AL62" s="158" t="s">
        <v>164</v>
      </c>
      <c r="AM62" s="158" t="s">
        <v>165</v>
      </c>
      <c r="AN62" s="160" t="s">
        <v>166</v>
      </c>
      <c r="AO62" s="160" t="str">
        <f>HYPERLINK("Z:\MACROS\DC3\QR\SISPIMX.JPG ","Z:\MACROS\DC3\QR\SISPIMX.JPG")</f>
        <v>Z:\MACROS\DC3\QR\SISPIMX.JPG</v>
      </c>
      <c r="AP62" s="162"/>
      <c r="AQ62" s="162"/>
      <c r="AS62" s="164"/>
      <c r="AT62" s="164"/>
      <c r="AU62" s="164"/>
      <c r="AV62" s="164"/>
      <c r="AW62" s="164"/>
      <c r="AX62" s="164"/>
      <c r="AY62" s="164"/>
      <c r="AZ62" s="164"/>
      <c r="BA62" s="164"/>
      <c r="BB62" s="164"/>
      <c r="BC62" s="164"/>
      <c r="BD62" s="164"/>
      <c r="BE62" s="164"/>
      <c r="BF62" s="164"/>
      <c r="BG62" s="164"/>
      <c r="BH62" s="164"/>
      <c r="BI62" s="164"/>
      <c r="BJ62" s="164"/>
      <c r="BK62" s="164"/>
      <c r="BL62" s="164"/>
      <c r="BM62" s="164"/>
    </row>
    <row r="63" ht="13.4" spans="35:65">
      <c r="AI63" s="156" t="s">
        <v>167</v>
      </c>
      <c r="AJ63" s="157" t="s">
        <v>168</v>
      </c>
      <c r="AK63" s="158" t="s">
        <v>169</v>
      </c>
      <c r="AL63" s="158" t="s">
        <v>170</v>
      </c>
      <c r="AM63" s="158" t="s">
        <v>171</v>
      </c>
      <c r="AN63" s="161" t="str">
        <f>HYPERLINK("Z:\MACROS\DC3\LOGO\SISSA.JPG ","Z:\MACROS\DC3\LOGO\SISSA.JPG")</f>
        <v>Z:\MACROS\DC3\LOGO\SISSA.JPG</v>
      </c>
      <c r="AO63" s="160" t="str">
        <f>HYPERLINK("Z:\MACROS\DC3\QR\SISSA.JPG ","Z:\MACROS\DC3\QR\SISSA.JPG")</f>
        <v>Z:\MACROS\DC3\QR\SISSA.JPG</v>
      </c>
      <c r="AP63" s="162"/>
      <c r="AQ63" s="162"/>
      <c r="AS63" s="164"/>
      <c r="AT63" s="164"/>
      <c r="AU63" s="164"/>
      <c r="AV63" s="164"/>
      <c r="AW63" s="164"/>
      <c r="AX63" s="164"/>
      <c r="AY63" s="164"/>
      <c r="AZ63" s="164"/>
      <c r="BA63" s="164"/>
      <c r="BB63" s="164"/>
      <c r="BC63" s="164"/>
      <c r="BD63" s="164"/>
      <c r="BE63" s="164"/>
      <c r="BF63" s="164"/>
      <c r="BG63" s="164"/>
      <c r="BH63" s="164"/>
      <c r="BI63" s="164"/>
      <c r="BJ63" s="164"/>
      <c r="BK63" s="164"/>
      <c r="BL63" s="164"/>
      <c r="BM63" s="164"/>
    </row>
    <row r="64" ht="13.4" spans="35:65">
      <c r="AI64" s="156" t="s">
        <v>172</v>
      </c>
      <c r="AJ64" s="157" t="s">
        <v>173</v>
      </c>
      <c r="AK64" s="158" t="s">
        <v>174</v>
      </c>
      <c r="AL64" s="158" t="s">
        <v>175</v>
      </c>
      <c r="AM64" s="158" t="s">
        <v>176</v>
      </c>
      <c r="AN64" s="160" t="str">
        <f>HYPERLINK("Z:\MACROS\DC3\LOGO\TELEMETRIA.JPG ","Z:\MACROS\DC3\LOGO\TELEMETRIA.JPG")</f>
        <v>Z:\MACROS\DC3\LOGO\TELEMETRIA.JPG</v>
      </c>
      <c r="AO64" s="160" t="str">
        <f>HYPERLINK("Z:\MACROS\DC3\QR\TELEMETRIA.JPG ","Z:\MACROS\DC3\QR\TELEMETRIA.JPG")</f>
        <v>Z:\MACROS\DC3\QR\TELEMETRIA.JPG</v>
      </c>
      <c r="AP64" s="162"/>
      <c r="AQ64" s="162"/>
      <c r="AS64" s="164"/>
      <c r="AT64" s="164"/>
      <c r="AU64" s="164"/>
      <c r="AV64" s="164"/>
      <c r="AW64" s="164"/>
      <c r="AX64" s="164"/>
      <c r="AY64" s="164"/>
      <c r="AZ64" s="164"/>
      <c r="BA64" s="164"/>
      <c r="BB64" s="164"/>
      <c r="BC64" s="164"/>
      <c r="BD64" s="164"/>
      <c r="BE64" s="164"/>
      <c r="BF64" s="164"/>
      <c r="BG64" s="164"/>
      <c r="BH64" s="164"/>
      <c r="BI64" s="164"/>
      <c r="BJ64" s="164"/>
      <c r="BK64" s="164"/>
      <c r="BL64" s="164"/>
      <c r="BM64" s="164"/>
    </row>
    <row r="65" ht="13.4" spans="35:65">
      <c r="AI65" s="156" t="s">
        <v>177</v>
      </c>
      <c r="AJ65" s="157" t="s">
        <v>178</v>
      </c>
      <c r="AK65" s="158" t="s">
        <v>179</v>
      </c>
      <c r="AL65" s="158" t="s">
        <v>180</v>
      </c>
      <c r="AM65" s="158" t="s">
        <v>181</v>
      </c>
      <c r="AN65" s="160" t="str">
        <f>HYPERLINK("Z:\MACROS\DC3\LOGO\TRITIUM.jpg ","Z:\MACROS\DC3\LOGO\TRITIUM.jpg")</f>
        <v>Z:\MACROS\DC3\LOGO\TRITIUM.jpg</v>
      </c>
      <c r="AO65" s="160" t="str">
        <f>HYPERLINK("Z:\MACROS\DC3\QR\TRITIUM.JPG ","Z:\MACROS\DC3\QR\TRITIUM.JPG")</f>
        <v>Z:\MACROS\DC3\QR\TRITIUM.JPG</v>
      </c>
      <c r="AP65" s="162"/>
      <c r="AQ65" s="162"/>
      <c r="AS65" s="164"/>
      <c r="AT65" s="164"/>
      <c r="AU65" s="164"/>
      <c r="AV65" s="164"/>
      <c r="AW65" s="164"/>
      <c r="AX65" s="164"/>
      <c r="AY65" s="164"/>
      <c r="AZ65" s="164"/>
      <c r="BA65" s="164"/>
      <c r="BB65" s="164"/>
      <c r="BC65" s="164"/>
      <c r="BD65" s="164"/>
      <c r="BE65" s="164"/>
      <c r="BF65" s="164"/>
      <c r="BG65" s="164"/>
      <c r="BH65" s="164"/>
      <c r="BI65" s="164"/>
      <c r="BJ65" s="164"/>
      <c r="BK65" s="164"/>
      <c r="BL65" s="164"/>
      <c r="BM65" s="164"/>
    </row>
    <row r="66" ht="13.4" spans="35:65">
      <c r="AI66" s="156" t="s">
        <v>182</v>
      </c>
      <c r="AJ66" s="157" t="s">
        <v>183</v>
      </c>
      <c r="AK66" s="158" t="s">
        <v>184</v>
      </c>
      <c r="AL66" s="158" t="s">
        <v>185</v>
      </c>
      <c r="AM66" s="158" t="s">
        <v>186</v>
      </c>
      <c r="AN66" s="160" t="str">
        <f>HYPERLINK("Z:\MACROS\DC3\LOGO\VECTRA.JPG ","Z:\MACROS\DC3\LOGO\VECTRA.JPG")</f>
        <v>Z:\MACROS\DC3\LOGO\VECTRA.JPG</v>
      </c>
      <c r="AO66" s="160" t="str">
        <f>HYPERLINK("Z:\MACROS\DC3\QR\VECTRA.JPG ","Z:\MACROS\DC3\QR\VECTRA.JPG")</f>
        <v>Z:\MACROS\DC3\QR\VECTRA.JPG</v>
      </c>
      <c r="AP66" s="162"/>
      <c r="AQ66" s="162"/>
      <c r="AS66" s="164"/>
      <c r="AT66" s="164"/>
      <c r="AU66" s="164"/>
      <c r="AV66" s="164"/>
      <c r="AW66" s="164"/>
      <c r="AX66" s="164"/>
      <c r="AY66" s="164"/>
      <c r="AZ66" s="164"/>
      <c r="BA66" s="164"/>
      <c r="BB66" s="164"/>
      <c r="BC66" s="164"/>
      <c r="BD66" s="164"/>
      <c r="BE66" s="164"/>
      <c r="BF66" s="164"/>
      <c r="BG66" s="164"/>
      <c r="BH66" s="164"/>
      <c r="BI66" s="164"/>
      <c r="BJ66" s="164"/>
      <c r="BK66" s="164"/>
      <c r="BL66" s="164"/>
      <c r="BM66" s="164"/>
    </row>
    <row r="67" ht="13.4" spans="35:65">
      <c r="AI67" s="156" t="s">
        <v>187</v>
      </c>
      <c r="AJ67" s="157" t="s">
        <v>188</v>
      </c>
      <c r="AK67" s="158" t="s">
        <v>189</v>
      </c>
      <c r="AL67" s="158" t="s">
        <v>190</v>
      </c>
      <c r="AM67" s="158" t="s">
        <v>191</v>
      </c>
      <c r="AN67" s="160" t="str">
        <f>HYPERLINK("Z:\MACROS\DC3\LOGO\WEBFLEET.JPG ","Z:\MACROS\DC3\LOGO\WEBFLEET.JPG")</f>
        <v>Z:\MACROS\DC3\LOGO\WEBFLEET.JPG</v>
      </c>
      <c r="AO67" s="160" t="str">
        <f>HYPERLINK("Z:\MACROS\DC3\QR\WEBFLEET.JPG ","Z:\MACROS\DC3\QR\WEBFLEET.JPG")</f>
        <v>Z:\MACROS\DC3\QR\WEBFLEET.JPG</v>
      </c>
      <c r="AP67" s="162"/>
      <c r="AQ67" s="162"/>
      <c r="AS67" s="164"/>
      <c r="AT67" s="164"/>
      <c r="AU67" s="164"/>
      <c r="AV67" s="164"/>
      <c r="AW67" s="164"/>
      <c r="AX67" s="164"/>
      <c r="AY67" s="164"/>
      <c r="AZ67" s="164"/>
      <c r="BA67" s="164"/>
      <c r="BB67" s="164"/>
      <c r="BC67" s="164"/>
      <c r="BD67" s="164"/>
      <c r="BE67" s="164"/>
      <c r="BF67" s="164"/>
      <c r="BG67" s="164"/>
      <c r="BH67" s="164"/>
      <c r="BI67" s="164"/>
      <c r="BJ67" s="164"/>
      <c r="BK67" s="164"/>
      <c r="BL67" s="164"/>
      <c r="BM67" s="164"/>
    </row>
    <row r="68" ht="13.4" spans="35:65">
      <c r="AI68" s="156" t="s">
        <v>192</v>
      </c>
      <c r="AJ68" s="157" t="s">
        <v>193</v>
      </c>
      <c r="AK68" s="158" t="s">
        <v>194</v>
      </c>
      <c r="AL68" s="158" t="s">
        <v>195</v>
      </c>
      <c r="AM68" s="158" t="s">
        <v>196</v>
      </c>
      <c r="AN68" s="160" t="str">
        <f>HYPERLINK("Z:\MACROS\DC3\LOGO\PROSEGUR.jpg ","Z:\MACROS\DC3\LOGO\PROSEGUR.jpg")</f>
        <v>Z:\MACROS\DC3\LOGO\PROSEGUR.jpg</v>
      </c>
      <c r="AO68" s="160" t="str">
        <f>HYPERLINK("Z:\MACROS\DC3\QR\PROSEGUR COMPAÑIA.jpg ","Z:\MACROS\DC3\QR\PROSEGUR COMPAÑIA.jpg")</f>
        <v>Z:\MACROS\DC3\QR\PROSEGUR COMPAÑIA.jpg</v>
      </c>
      <c r="AP68" s="162"/>
      <c r="AQ68" s="162"/>
      <c r="AS68" s="164"/>
      <c r="AT68" s="164"/>
      <c r="AU68" s="164"/>
      <c r="AV68" s="164"/>
      <c r="AW68" s="164"/>
      <c r="AX68" s="164"/>
      <c r="AY68" s="164"/>
      <c r="AZ68" s="164"/>
      <c r="BA68" s="164"/>
      <c r="BB68" s="164"/>
      <c r="BC68" s="164"/>
      <c r="BD68" s="164"/>
      <c r="BE68" s="164"/>
      <c r="BF68" s="164"/>
      <c r="BG68" s="164"/>
      <c r="BH68" s="164"/>
      <c r="BI68" s="164"/>
      <c r="BJ68" s="164"/>
      <c r="BK68" s="164"/>
      <c r="BL68" s="164"/>
      <c r="BM68" s="164"/>
    </row>
    <row r="69" ht="13.4" spans="35:65">
      <c r="AI69" s="156" t="s">
        <v>197</v>
      </c>
      <c r="AJ69" s="157" t="s">
        <v>198</v>
      </c>
      <c r="AK69" s="158" t="s">
        <v>199</v>
      </c>
      <c r="AL69" s="158" t="s">
        <v>195</v>
      </c>
      <c r="AM69" s="158" t="s">
        <v>200</v>
      </c>
      <c r="AN69" s="160" t="str">
        <f t="shared" ref="AN69:AN70" si="0">HYPERLINK("Z:\MACROS\DC3\LOGO\PROSEGUR.jpg ","Z:\MACROS\DC3\LOGO\PROSEGUR.jpg")</f>
        <v>Z:\MACROS\DC3\LOGO\PROSEGUR.jpg</v>
      </c>
      <c r="AO69" s="160" t="str">
        <f>HYPERLINK("Z:\MACROS\DC3\QR\PROSEGUR CUSTODIAS.jpg ","Z:\MACROS\DC3\QR\PROSEGUR CUSTODIAS.jpg")</f>
        <v>Z:\MACROS\DC3\QR\PROSEGUR CUSTODIAS.jpg</v>
      </c>
      <c r="AP69" s="162"/>
      <c r="AQ69" s="162"/>
      <c r="AS69" s="164"/>
      <c r="AT69" s="164"/>
      <c r="AU69" s="164"/>
      <c r="AV69" s="164"/>
      <c r="AW69" s="164"/>
      <c r="AX69" s="164"/>
      <c r="AY69" s="164"/>
      <c r="AZ69" s="164"/>
      <c r="BA69" s="164"/>
      <c r="BB69" s="164"/>
      <c r="BC69" s="164"/>
      <c r="BD69" s="164"/>
      <c r="BE69" s="164"/>
      <c r="BF69" s="164"/>
      <c r="BG69" s="164"/>
      <c r="BH69" s="164"/>
      <c r="BI69" s="164"/>
      <c r="BJ69" s="164"/>
      <c r="BK69" s="164"/>
      <c r="BL69" s="164"/>
      <c r="BM69" s="164"/>
    </row>
    <row r="70" ht="13.4" spans="35:65">
      <c r="AI70" s="156" t="s">
        <v>201</v>
      </c>
      <c r="AJ70" s="157" t="s">
        <v>202</v>
      </c>
      <c r="AK70" s="158" t="s">
        <v>203</v>
      </c>
      <c r="AL70" s="158" t="s">
        <v>195</v>
      </c>
      <c r="AM70" s="158" t="s">
        <v>204</v>
      </c>
      <c r="AN70" s="160" t="str">
        <f t="shared" si="0"/>
        <v>Z:\MACROS\DC3\LOGO\PROSEGUR.jpg</v>
      </c>
      <c r="AO70" s="160" t="str">
        <f>HYPERLINK("Z:\MACROS\DC3\QR\PROSEGUR TECNOLOGIA.jpg ","Z:\MACROS\DC3\QR\PROSEGUR TECNOLOGIA.jpg")</f>
        <v>Z:\MACROS\DC3\QR\PROSEGUR TECNOLOGIA.jpg</v>
      </c>
      <c r="AP70" s="162"/>
      <c r="AQ70" s="162"/>
      <c r="AS70" s="164"/>
      <c r="AT70" s="164"/>
      <c r="AU70" s="164"/>
      <c r="AV70" s="164"/>
      <c r="AW70" s="164"/>
      <c r="AX70" s="164"/>
      <c r="AY70" s="164"/>
      <c r="AZ70" s="164"/>
      <c r="BA70" s="164"/>
      <c r="BB70" s="164"/>
      <c r="BC70" s="164"/>
      <c r="BD70" s="164"/>
      <c r="BE70" s="164"/>
      <c r="BF70" s="164"/>
      <c r="BG70" s="164"/>
      <c r="BH70" s="164"/>
      <c r="BI70" s="164"/>
      <c r="BJ70" s="164"/>
      <c r="BK70" s="164"/>
      <c r="BL70" s="164"/>
      <c r="BM70" s="164"/>
    </row>
    <row r="71" ht="13.4" spans="35:65">
      <c r="AI71" s="155" t="s">
        <v>205</v>
      </c>
      <c r="AJ71" s="157" t="s">
        <v>206</v>
      </c>
      <c r="AK71" s="158" t="s">
        <v>207</v>
      </c>
      <c r="AL71" s="158" t="s">
        <v>208</v>
      </c>
      <c r="AM71" s="158" t="s">
        <v>209</v>
      </c>
      <c r="AN71" s="160"/>
      <c r="AO71" s="160"/>
      <c r="AP71" s="162"/>
      <c r="AQ71" s="162"/>
      <c r="AS71" s="164"/>
      <c r="AT71" s="164"/>
      <c r="AU71" s="164"/>
      <c r="AV71" s="164"/>
      <c r="AW71" s="164"/>
      <c r="AX71" s="164"/>
      <c r="AY71" s="164"/>
      <c r="AZ71" s="164"/>
      <c r="BA71" s="164"/>
      <c r="BB71" s="164"/>
      <c r="BC71" s="164"/>
      <c r="BD71" s="164"/>
      <c r="BE71" s="164"/>
      <c r="BF71" s="164"/>
      <c r="BG71" s="164"/>
      <c r="BH71" s="164"/>
      <c r="BI71" s="164"/>
      <c r="BJ71" s="164"/>
      <c r="BK71" s="164"/>
      <c r="BL71" s="164"/>
      <c r="BM71" s="164"/>
    </row>
    <row r="72" ht="13.35" spans="35:65">
      <c r="AI72" s="156"/>
      <c r="AJ72" s="157"/>
      <c r="AK72" s="158"/>
      <c r="AL72" s="158"/>
      <c r="AM72" s="158"/>
      <c r="AN72" s="160"/>
      <c r="AO72" s="160"/>
      <c r="AP72" s="162"/>
      <c r="AQ72" s="162"/>
      <c r="AS72" s="164"/>
      <c r="AT72" s="164"/>
      <c r="AU72" s="164"/>
      <c r="AV72" s="164"/>
      <c r="AW72" s="164"/>
      <c r="AX72" s="164"/>
      <c r="AY72" s="164"/>
      <c r="AZ72" s="164"/>
      <c r="BA72" s="164"/>
      <c r="BB72" s="164"/>
      <c r="BC72" s="164"/>
      <c r="BD72" s="164"/>
      <c r="BE72" s="164"/>
      <c r="BF72" s="164"/>
      <c r="BG72" s="164"/>
      <c r="BH72" s="164"/>
      <c r="BI72" s="164"/>
      <c r="BJ72" s="164"/>
      <c r="BK72" s="164"/>
      <c r="BL72" s="164"/>
      <c r="BM72" s="164"/>
    </row>
  </sheetData>
  <mergeCells count="47">
    <mergeCell ref="AG2:AH2"/>
    <mergeCell ref="A3:AH3"/>
    <mergeCell ref="A5:AH5"/>
    <mergeCell ref="A6:AH6"/>
    <mergeCell ref="A7:AH7"/>
    <mergeCell ref="A8:R8"/>
    <mergeCell ref="S8:AG8"/>
    <mergeCell ref="S9:AH9"/>
    <mergeCell ref="A10:AH10"/>
    <mergeCell ref="A11:AH11"/>
    <mergeCell ref="A12:AH12"/>
    <mergeCell ref="A13:AH13"/>
    <mergeCell ref="A14:AH14"/>
    <mergeCell ref="A15:AH15"/>
    <mergeCell ref="A16:AH16"/>
    <mergeCell ref="R17:AH17"/>
    <mergeCell ref="A19:AH19"/>
    <mergeCell ref="A20:AH20"/>
    <mergeCell ref="A21:AH21"/>
    <mergeCell ref="A22:K22"/>
    <mergeCell ref="P22:Q22"/>
    <mergeCell ref="R22:U22"/>
    <mergeCell ref="V22:W22"/>
    <mergeCell ref="X22:Y22"/>
    <mergeCell ref="AA22:AD22"/>
    <mergeCell ref="AE22:AF22"/>
    <mergeCell ref="AG22:AH22"/>
    <mergeCell ref="A23:K23"/>
    <mergeCell ref="P23:Q23"/>
    <mergeCell ref="A24:G24"/>
    <mergeCell ref="A25:AH25"/>
    <mergeCell ref="A26:J26"/>
    <mergeCell ref="A29:AH29"/>
    <mergeCell ref="B30:M30"/>
    <mergeCell ref="O30:W30"/>
    <mergeCell ref="Z30:AG30"/>
    <mergeCell ref="B31:M31"/>
    <mergeCell ref="O31:X31"/>
    <mergeCell ref="Z31:AH31"/>
    <mergeCell ref="B32:M32"/>
    <mergeCell ref="O32:X32"/>
    <mergeCell ref="Z32:AG32"/>
    <mergeCell ref="A34:AH34"/>
    <mergeCell ref="AE35:AH35"/>
    <mergeCell ref="AE36:AH36"/>
    <mergeCell ref="Z22:Z23"/>
    <mergeCell ref="L22:O23"/>
  </mergeCells>
  <dataValidations count="1">
    <dataValidation type="list" allowBlank="1" showInputMessage="1" showErrorMessage="1" sqref="AJ20">
      <formula1>$AI$41:$AI$70</formula1>
    </dataValidation>
  </dataValidations>
  <pageMargins left="0.25" right="0.00972222222222222" top="0.3" bottom="0.45" header="0.3" footer="0.3"/>
  <pageSetup paperSize="9" scale="93" orientation="portrait" horizontalDpi="600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3"/>
  <dimension ref="A3:N123"/>
  <sheetViews>
    <sheetView zoomScale="94" zoomScaleNormal="94" workbookViewId="0">
      <selection activeCell="A6" sqref="A6"/>
    </sheetView>
  </sheetViews>
  <sheetFormatPr defaultColWidth="11" defaultRowHeight="13.35"/>
  <cols>
    <col min="1" max="1" width="6.33" style="32" customWidth="1"/>
    <col min="2" max="2" width="10.16" style="32" customWidth="1"/>
    <col min="3" max="3" width="44.83" customWidth="1"/>
    <col min="4" max="4" width="29.16" style="32" customWidth="1"/>
    <col min="5" max="5" width="53.33" style="32" customWidth="1"/>
    <col min="6" max="6" width="16" style="32" customWidth="1"/>
    <col min="7" max="7" width="72" style="32" customWidth="1"/>
    <col min="8" max="8" width="24.16" style="32" customWidth="1"/>
    <col min="9" max="9" width="18.16" style="33" customWidth="1"/>
    <col min="10" max="10" width="21.5" style="33" customWidth="1"/>
    <col min="11" max="11" width="19.33" style="32" customWidth="1"/>
    <col min="12" max="13" width="42.33" style="32" customWidth="1"/>
    <col min="14" max="14" width="37" style="32" customWidth="1"/>
    <col min="15" max="16384" width="12" style="32"/>
  </cols>
  <sheetData>
    <row r="3" spans="3:3">
      <c r="C3">
        <v>1</v>
      </c>
    </row>
    <row r="5" spans="1:14">
      <c r="A5" s="34" t="s">
        <v>210</v>
      </c>
      <c r="B5" s="34" t="s">
        <v>3</v>
      </c>
      <c r="C5" s="35" t="s">
        <v>59</v>
      </c>
      <c r="D5" s="34" t="s">
        <v>211</v>
      </c>
      <c r="E5" s="34" t="s">
        <v>212</v>
      </c>
      <c r="F5" s="34" t="s">
        <v>12</v>
      </c>
      <c r="G5" s="34" t="s">
        <v>213</v>
      </c>
      <c r="H5" s="34" t="s">
        <v>214</v>
      </c>
      <c r="I5" s="53" t="s">
        <v>215</v>
      </c>
      <c r="J5" s="53" t="s">
        <v>216</v>
      </c>
      <c r="K5" s="34" t="s">
        <v>217</v>
      </c>
      <c r="L5" s="34" t="s">
        <v>218</v>
      </c>
      <c r="M5" s="34" t="s">
        <v>219</v>
      </c>
      <c r="N5" s="32" t="s">
        <v>220</v>
      </c>
    </row>
    <row r="6" ht="26.8" spans="1:14">
      <c r="A6" s="32">
        <v>1</v>
      </c>
      <c r="B6" s="36" t="s">
        <v>221</v>
      </c>
      <c r="C6" s="37" t="s">
        <v>222</v>
      </c>
      <c r="D6" s="37" t="s">
        <v>223</v>
      </c>
      <c r="E6" s="43" t="s">
        <v>224</v>
      </c>
      <c r="F6" s="36" t="s">
        <v>225</v>
      </c>
      <c r="G6" s="45" t="s">
        <v>226</v>
      </c>
      <c r="H6" s="46" t="s">
        <v>227</v>
      </c>
      <c r="I6" s="54">
        <v>44929</v>
      </c>
      <c r="J6" s="54">
        <v>44929</v>
      </c>
      <c r="K6" s="43" t="s">
        <v>228</v>
      </c>
      <c r="L6" s="36" t="s">
        <v>229</v>
      </c>
      <c r="M6" s="36" t="s">
        <v>230</v>
      </c>
      <c r="N6" s="36" t="s">
        <v>231</v>
      </c>
    </row>
    <row r="7" ht="26.8" spans="1:14">
      <c r="A7" s="32">
        <v>2</v>
      </c>
      <c r="B7" s="36" t="s">
        <v>232</v>
      </c>
      <c r="C7" s="37" t="s">
        <v>233</v>
      </c>
      <c r="D7" s="37" t="s">
        <v>234</v>
      </c>
      <c r="E7" s="43" t="s">
        <v>224</v>
      </c>
      <c r="F7" s="36" t="s">
        <v>225</v>
      </c>
      <c r="G7" s="45" t="s">
        <v>226</v>
      </c>
      <c r="H7" s="46" t="s">
        <v>227</v>
      </c>
      <c r="I7" s="54">
        <v>44929</v>
      </c>
      <c r="J7" s="54">
        <v>44929</v>
      </c>
      <c r="K7" s="43" t="s">
        <v>228</v>
      </c>
      <c r="L7" s="36" t="s">
        <v>229</v>
      </c>
      <c r="M7" s="36" t="s">
        <v>230</v>
      </c>
      <c r="N7" s="36" t="s">
        <v>231</v>
      </c>
    </row>
    <row r="8" ht="26.8" spans="1:14">
      <c r="A8" s="32">
        <v>3</v>
      </c>
      <c r="B8" s="36" t="s">
        <v>235</v>
      </c>
      <c r="C8" s="37" t="s">
        <v>236</v>
      </c>
      <c r="D8" s="37" t="s">
        <v>237</v>
      </c>
      <c r="E8" s="43" t="s">
        <v>224</v>
      </c>
      <c r="F8" s="36" t="s">
        <v>225</v>
      </c>
      <c r="G8" s="45" t="s">
        <v>226</v>
      </c>
      <c r="H8" s="46" t="s">
        <v>227</v>
      </c>
      <c r="I8" s="54">
        <v>44929</v>
      </c>
      <c r="J8" s="54">
        <v>44929</v>
      </c>
      <c r="K8" s="43" t="s">
        <v>228</v>
      </c>
      <c r="L8" s="36" t="s">
        <v>229</v>
      </c>
      <c r="M8" s="36" t="s">
        <v>230</v>
      </c>
      <c r="N8" s="36" t="s">
        <v>231</v>
      </c>
    </row>
    <row r="9" ht="26.8" spans="1:14">
      <c r="A9" s="32">
        <v>4</v>
      </c>
      <c r="B9" s="36" t="s">
        <v>238</v>
      </c>
      <c r="C9" s="37" t="s">
        <v>239</v>
      </c>
      <c r="D9" s="37" t="s">
        <v>240</v>
      </c>
      <c r="E9" s="43" t="s">
        <v>224</v>
      </c>
      <c r="F9" s="36" t="s">
        <v>225</v>
      </c>
      <c r="G9" s="45" t="s">
        <v>226</v>
      </c>
      <c r="H9" s="46" t="s">
        <v>227</v>
      </c>
      <c r="I9" s="54">
        <v>44929</v>
      </c>
      <c r="J9" s="54">
        <v>44929</v>
      </c>
      <c r="K9" s="43" t="s">
        <v>228</v>
      </c>
      <c r="L9" s="36" t="s">
        <v>229</v>
      </c>
      <c r="M9" s="36" t="s">
        <v>230</v>
      </c>
      <c r="N9" s="36" t="s">
        <v>231</v>
      </c>
    </row>
    <row r="10" ht="26.8" spans="1:14">
      <c r="A10" s="32">
        <v>5</v>
      </c>
      <c r="B10" s="36" t="s">
        <v>241</v>
      </c>
      <c r="C10" s="37" t="s">
        <v>242</v>
      </c>
      <c r="D10" s="37" t="s">
        <v>243</v>
      </c>
      <c r="E10" s="43" t="s">
        <v>224</v>
      </c>
      <c r="F10" s="36" t="s">
        <v>225</v>
      </c>
      <c r="G10" s="45" t="s">
        <v>226</v>
      </c>
      <c r="H10" s="46" t="s">
        <v>227</v>
      </c>
      <c r="I10" s="54">
        <v>44929</v>
      </c>
      <c r="J10" s="54">
        <v>44929</v>
      </c>
      <c r="K10" s="43" t="s">
        <v>228</v>
      </c>
      <c r="L10" s="36" t="s">
        <v>229</v>
      </c>
      <c r="M10" s="36" t="s">
        <v>230</v>
      </c>
      <c r="N10" s="36" t="s">
        <v>231</v>
      </c>
    </row>
    <row r="11" ht="15" customHeight="1" spans="1:14">
      <c r="A11" s="32">
        <v>6</v>
      </c>
      <c r="B11" s="36" t="s">
        <v>244</v>
      </c>
      <c r="C11" s="37" t="s">
        <v>245</v>
      </c>
      <c r="D11" s="37" t="s">
        <v>246</v>
      </c>
      <c r="E11" s="43" t="s">
        <v>224</v>
      </c>
      <c r="F11" s="36" t="s">
        <v>225</v>
      </c>
      <c r="G11" s="45" t="s">
        <v>226</v>
      </c>
      <c r="H11" s="46" t="s">
        <v>227</v>
      </c>
      <c r="I11" s="54">
        <v>44929</v>
      </c>
      <c r="J11" s="54">
        <v>44929</v>
      </c>
      <c r="K11" s="43" t="s">
        <v>228</v>
      </c>
      <c r="L11" s="36" t="s">
        <v>229</v>
      </c>
      <c r="M11" s="36" t="s">
        <v>230</v>
      </c>
      <c r="N11" s="36" t="s">
        <v>231</v>
      </c>
    </row>
    <row r="12" ht="26.8" spans="1:14">
      <c r="A12" s="32">
        <v>7</v>
      </c>
      <c r="B12" s="36" t="s">
        <v>247</v>
      </c>
      <c r="C12" s="37" t="s">
        <v>248</v>
      </c>
      <c r="D12" s="37" t="s">
        <v>249</v>
      </c>
      <c r="E12" s="43" t="s">
        <v>224</v>
      </c>
      <c r="F12" s="36" t="s">
        <v>225</v>
      </c>
      <c r="G12" s="45" t="s">
        <v>226</v>
      </c>
      <c r="H12" s="46" t="s">
        <v>227</v>
      </c>
      <c r="I12" s="54">
        <v>44929</v>
      </c>
      <c r="J12" s="54">
        <v>44929</v>
      </c>
      <c r="K12" s="43" t="s">
        <v>228</v>
      </c>
      <c r="L12" s="36" t="s">
        <v>229</v>
      </c>
      <c r="M12" s="36" t="s">
        <v>230</v>
      </c>
      <c r="N12" s="36" t="s">
        <v>231</v>
      </c>
    </row>
    <row r="13" ht="26.8" spans="1:14">
      <c r="A13" s="32">
        <v>8</v>
      </c>
      <c r="B13" s="36" t="s">
        <v>250</v>
      </c>
      <c r="C13" s="37" t="s">
        <v>251</v>
      </c>
      <c r="D13" s="37" t="s">
        <v>252</v>
      </c>
      <c r="E13" s="43" t="s">
        <v>224</v>
      </c>
      <c r="F13" s="36" t="s">
        <v>225</v>
      </c>
      <c r="G13" s="45" t="s">
        <v>226</v>
      </c>
      <c r="H13" s="46" t="s">
        <v>227</v>
      </c>
      <c r="I13" s="54">
        <v>44929</v>
      </c>
      <c r="J13" s="54">
        <v>44929</v>
      </c>
      <c r="K13" s="43" t="s">
        <v>228</v>
      </c>
      <c r="L13" s="36" t="s">
        <v>229</v>
      </c>
      <c r="M13" s="36" t="s">
        <v>230</v>
      </c>
      <c r="N13" s="36" t="s">
        <v>231</v>
      </c>
    </row>
    <row r="14" ht="26.8" spans="1:14">
      <c r="A14" s="32">
        <v>9</v>
      </c>
      <c r="B14" s="36" t="s">
        <v>253</v>
      </c>
      <c r="C14" s="37" t="s">
        <v>254</v>
      </c>
      <c r="D14" s="37" t="s">
        <v>255</v>
      </c>
      <c r="E14" s="43" t="s">
        <v>224</v>
      </c>
      <c r="F14" s="36" t="s">
        <v>225</v>
      </c>
      <c r="G14" s="45" t="s">
        <v>226</v>
      </c>
      <c r="H14" s="46" t="s">
        <v>227</v>
      </c>
      <c r="I14" s="54">
        <v>44929</v>
      </c>
      <c r="J14" s="54">
        <v>44929</v>
      </c>
      <c r="K14" s="43" t="s">
        <v>228</v>
      </c>
      <c r="L14" s="36" t="s">
        <v>229</v>
      </c>
      <c r="M14" s="36" t="s">
        <v>230</v>
      </c>
      <c r="N14" s="36" t="s">
        <v>231</v>
      </c>
    </row>
    <row r="15" spans="2:14">
      <c r="B15" s="36"/>
      <c r="C15" s="38"/>
      <c r="D15" s="38"/>
      <c r="E15" s="43"/>
      <c r="F15" s="36"/>
      <c r="G15" s="47"/>
      <c r="H15" s="46"/>
      <c r="I15" s="54"/>
      <c r="J15" s="54"/>
      <c r="K15" s="43"/>
      <c r="L15" s="36"/>
      <c r="M15" s="36"/>
      <c r="N15" s="36"/>
    </row>
    <row r="16" spans="2:14">
      <c r="B16" s="36"/>
      <c r="C16" s="38"/>
      <c r="D16" s="39"/>
      <c r="E16" s="43"/>
      <c r="F16" s="36"/>
      <c r="G16" s="47"/>
      <c r="H16" s="46"/>
      <c r="I16" s="54"/>
      <c r="J16" s="54"/>
      <c r="K16" s="43"/>
      <c r="L16" s="36"/>
      <c r="M16" s="36"/>
      <c r="N16" s="36"/>
    </row>
    <row r="17" spans="2:14">
      <c r="B17" s="36"/>
      <c r="C17" s="38"/>
      <c r="D17" s="39"/>
      <c r="E17" s="43"/>
      <c r="F17" s="36"/>
      <c r="G17" s="47"/>
      <c r="H17" s="46"/>
      <c r="I17" s="54"/>
      <c r="J17" s="54"/>
      <c r="K17" s="43"/>
      <c r="L17" s="36"/>
      <c r="M17" s="36"/>
      <c r="N17" s="36"/>
    </row>
    <row r="18" spans="2:14">
      <c r="B18" s="36"/>
      <c r="C18" s="38"/>
      <c r="D18" s="39"/>
      <c r="E18" s="43"/>
      <c r="F18" s="36"/>
      <c r="G18" s="47"/>
      <c r="H18" s="46"/>
      <c r="I18" s="54"/>
      <c r="J18" s="54"/>
      <c r="K18" s="43"/>
      <c r="L18" s="36"/>
      <c r="M18" s="36"/>
      <c r="N18" s="36"/>
    </row>
    <row r="19" spans="2:14">
      <c r="B19" s="36"/>
      <c r="C19" s="38"/>
      <c r="D19" s="39"/>
      <c r="E19" s="43"/>
      <c r="F19" s="36"/>
      <c r="G19" s="47"/>
      <c r="H19" s="46"/>
      <c r="I19" s="54"/>
      <c r="J19" s="54"/>
      <c r="K19" s="43"/>
      <c r="L19" s="36"/>
      <c r="M19" s="36"/>
      <c r="N19" s="36"/>
    </row>
    <row r="20" spans="2:14">
      <c r="B20" s="36"/>
      <c r="C20" s="38"/>
      <c r="D20" s="39"/>
      <c r="E20" s="43"/>
      <c r="F20" s="36"/>
      <c r="G20" s="47"/>
      <c r="H20" s="46"/>
      <c r="I20" s="54"/>
      <c r="J20" s="54"/>
      <c r="K20" s="43"/>
      <c r="L20" s="36"/>
      <c r="M20" s="36"/>
      <c r="N20" s="36"/>
    </row>
    <row r="21" spans="2:14">
      <c r="B21" s="36"/>
      <c r="C21" s="38"/>
      <c r="D21" s="39"/>
      <c r="E21" s="43"/>
      <c r="F21" s="36"/>
      <c r="G21" s="47"/>
      <c r="H21" s="46"/>
      <c r="I21" s="54"/>
      <c r="J21" s="54"/>
      <c r="K21" s="43"/>
      <c r="L21" s="36"/>
      <c r="M21" s="36"/>
      <c r="N21" s="36"/>
    </row>
    <row r="22" spans="2:14">
      <c r="B22" s="36"/>
      <c r="C22" s="38"/>
      <c r="D22" s="39"/>
      <c r="E22" s="43"/>
      <c r="F22" s="36"/>
      <c r="G22" s="47"/>
      <c r="H22" s="46"/>
      <c r="I22" s="54"/>
      <c r="J22" s="54"/>
      <c r="K22" s="43"/>
      <c r="L22" s="36"/>
      <c r="M22" s="36"/>
      <c r="N22" s="36"/>
    </row>
    <row r="23" spans="2:14">
      <c r="B23" s="36"/>
      <c r="C23" s="38"/>
      <c r="D23" s="39"/>
      <c r="E23" s="43"/>
      <c r="F23" s="36"/>
      <c r="G23" s="47"/>
      <c r="H23" s="46"/>
      <c r="I23" s="54"/>
      <c r="J23" s="54"/>
      <c r="K23" s="43"/>
      <c r="L23" s="36"/>
      <c r="M23" s="36"/>
      <c r="N23" s="36"/>
    </row>
    <row r="24" spans="2:14">
      <c r="B24" s="36"/>
      <c r="C24" s="38"/>
      <c r="D24" s="39"/>
      <c r="E24" s="43"/>
      <c r="F24" s="36"/>
      <c r="G24" s="47"/>
      <c r="H24" s="46"/>
      <c r="I24" s="54"/>
      <c r="J24" s="54"/>
      <c r="K24" s="43"/>
      <c r="L24" s="36"/>
      <c r="M24" s="36"/>
      <c r="N24" s="36"/>
    </row>
    <row r="25" spans="2:14">
      <c r="B25" s="36"/>
      <c r="C25" s="38"/>
      <c r="D25" s="39"/>
      <c r="E25" s="43"/>
      <c r="F25" s="36"/>
      <c r="G25" s="47"/>
      <c r="H25" s="46"/>
      <c r="I25" s="54"/>
      <c r="J25" s="54"/>
      <c r="K25" s="43"/>
      <c r="L25" s="36"/>
      <c r="M25" s="36"/>
      <c r="N25" s="36"/>
    </row>
    <row r="26" spans="2:14">
      <c r="B26" s="36"/>
      <c r="C26" s="38"/>
      <c r="D26" s="38"/>
      <c r="E26" s="43"/>
      <c r="F26" s="36"/>
      <c r="G26" s="47"/>
      <c r="H26" s="46"/>
      <c r="I26" s="54"/>
      <c r="J26" s="54"/>
      <c r="K26" s="43"/>
      <c r="L26" s="36"/>
      <c r="M26" s="36"/>
      <c r="N26" s="36"/>
    </row>
    <row r="27" spans="2:14">
      <c r="B27" s="36"/>
      <c r="C27" s="38"/>
      <c r="D27" s="38"/>
      <c r="E27" s="43"/>
      <c r="F27" s="36"/>
      <c r="G27" s="47"/>
      <c r="H27" s="46"/>
      <c r="I27" s="54"/>
      <c r="J27" s="54"/>
      <c r="K27" s="43"/>
      <c r="L27" s="36"/>
      <c r="M27" s="36"/>
      <c r="N27" s="36"/>
    </row>
    <row r="28" spans="2:14">
      <c r="B28" s="36"/>
      <c r="C28" s="38"/>
      <c r="D28" s="39"/>
      <c r="E28" s="43"/>
      <c r="F28" s="36"/>
      <c r="G28" s="47"/>
      <c r="H28" s="46"/>
      <c r="I28" s="54"/>
      <c r="J28" s="54"/>
      <c r="K28" s="43"/>
      <c r="L28" s="36"/>
      <c r="M28" s="36"/>
      <c r="N28" s="36"/>
    </row>
    <row r="29" ht="14.2" spans="2:14">
      <c r="B29" s="36"/>
      <c r="C29" s="40"/>
      <c r="D29" s="41"/>
      <c r="E29" s="43"/>
      <c r="F29" s="44"/>
      <c r="G29" s="48"/>
      <c r="H29" s="49"/>
      <c r="I29" s="55"/>
      <c r="J29" s="55"/>
      <c r="K29" s="43"/>
      <c r="L29" s="44"/>
      <c r="M29" s="44"/>
      <c r="N29" s="44"/>
    </row>
    <row r="30" ht="14.2" spans="2:14">
      <c r="B30" s="36"/>
      <c r="C30" s="40"/>
      <c r="D30" s="41"/>
      <c r="E30" s="43"/>
      <c r="F30" s="44"/>
      <c r="G30" s="48"/>
      <c r="H30" s="50"/>
      <c r="I30" s="55"/>
      <c r="J30" s="55"/>
      <c r="K30" s="43"/>
      <c r="L30" s="44"/>
      <c r="M30" s="44"/>
      <c r="N30" s="44"/>
    </row>
    <row r="31" ht="14.2" spans="2:14">
      <c r="B31" s="36"/>
      <c r="C31" s="40"/>
      <c r="D31" s="42"/>
      <c r="E31" s="43"/>
      <c r="F31" s="44"/>
      <c r="G31" s="49"/>
      <c r="H31" s="49"/>
      <c r="I31" s="55"/>
      <c r="J31" s="55"/>
      <c r="K31" s="43"/>
      <c r="L31" s="44"/>
      <c r="M31" s="44"/>
      <c r="N31" s="44"/>
    </row>
    <row r="32" ht="14.2" spans="2:14">
      <c r="B32" s="36"/>
      <c r="C32" s="40"/>
      <c r="D32" s="42"/>
      <c r="E32" s="43"/>
      <c r="F32" s="44"/>
      <c r="G32" s="49"/>
      <c r="H32" s="49"/>
      <c r="I32" s="55"/>
      <c r="J32" s="55"/>
      <c r="K32" s="43"/>
      <c r="L32" s="44"/>
      <c r="M32" s="44"/>
      <c r="N32" s="44"/>
    </row>
    <row r="33" ht="14.2" spans="2:14">
      <c r="B33" s="36"/>
      <c r="C33" s="40"/>
      <c r="D33" s="42"/>
      <c r="E33" s="43"/>
      <c r="F33" s="44"/>
      <c r="G33" s="49"/>
      <c r="H33" s="49"/>
      <c r="I33" s="55"/>
      <c r="J33" s="55"/>
      <c r="K33" s="43"/>
      <c r="L33" s="44"/>
      <c r="M33" s="44"/>
      <c r="N33" s="44"/>
    </row>
    <row r="34" ht="14.2" spans="2:14">
      <c r="B34" s="36"/>
      <c r="C34" s="40"/>
      <c r="D34" s="42"/>
      <c r="E34" s="43"/>
      <c r="F34" s="44"/>
      <c r="G34" s="49"/>
      <c r="H34" s="49"/>
      <c r="I34" s="55"/>
      <c r="J34" s="55"/>
      <c r="K34" s="43"/>
      <c r="L34" s="44"/>
      <c r="M34" s="44"/>
      <c r="N34" s="44"/>
    </row>
    <row r="35" ht="14.2" spans="2:14">
      <c r="B35" s="36"/>
      <c r="C35" s="40"/>
      <c r="D35" s="42"/>
      <c r="E35" s="43"/>
      <c r="F35" s="44"/>
      <c r="G35" s="49"/>
      <c r="H35" s="49"/>
      <c r="I35" s="55"/>
      <c r="J35" s="55"/>
      <c r="K35" s="43"/>
      <c r="L35" s="44"/>
      <c r="M35" s="44"/>
      <c r="N35" s="44"/>
    </row>
    <row r="36" ht="14.2" spans="2:14">
      <c r="B36" s="36"/>
      <c r="C36" s="40"/>
      <c r="D36" s="42"/>
      <c r="E36" s="43"/>
      <c r="F36" s="44"/>
      <c r="G36" s="49"/>
      <c r="H36" s="49"/>
      <c r="I36" s="55"/>
      <c r="J36" s="55"/>
      <c r="K36" s="43"/>
      <c r="L36" s="44"/>
      <c r="M36" s="44"/>
      <c r="N36" s="44"/>
    </row>
    <row r="37" ht="14.2" spans="2:14">
      <c r="B37" s="36"/>
      <c r="C37" s="40"/>
      <c r="D37" s="42"/>
      <c r="E37" s="43"/>
      <c r="F37" s="44"/>
      <c r="G37" s="49"/>
      <c r="H37" s="49"/>
      <c r="I37" s="55"/>
      <c r="J37" s="55"/>
      <c r="K37" s="43"/>
      <c r="L37" s="44"/>
      <c r="M37" s="44"/>
      <c r="N37" s="44"/>
    </row>
    <row r="38" ht="14.2" spans="2:14">
      <c r="B38" s="36"/>
      <c r="C38" s="40"/>
      <c r="D38" s="42"/>
      <c r="E38" s="43"/>
      <c r="F38" s="44"/>
      <c r="G38" s="49"/>
      <c r="H38" s="49"/>
      <c r="I38" s="55"/>
      <c r="J38" s="55"/>
      <c r="K38" s="43"/>
      <c r="L38" s="44"/>
      <c r="M38" s="44"/>
      <c r="N38" s="44"/>
    </row>
    <row r="39" ht="14.2" spans="2:14">
      <c r="B39" s="36"/>
      <c r="C39" s="40"/>
      <c r="D39" s="42"/>
      <c r="E39" s="43"/>
      <c r="F39" s="44"/>
      <c r="G39" s="49"/>
      <c r="H39" s="49"/>
      <c r="I39" s="55"/>
      <c r="J39" s="55"/>
      <c r="K39" s="43"/>
      <c r="L39" s="44"/>
      <c r="M39" s="44"/>
      <c r="N39" s="44"/>
    </row>
    <row r="40" ht="14.2" spans="2:14">
      <c r="B40" s="36"/>
      <c r="C40" s="40"/>
      <c r="D40" s="42"/>
      <c r="E40" s="43"/>
      <c r="F40" s="44"/>
      <c r="G40" s="49"/>
      <c r="H40" s="49"/>
      <c r="I40" s="55"/>
      <c r="J40" s="55"/>
      <c r="K40" s="43"/>
      <c r="L40" s="44"/>
      <c r="M40" s="44"/>
      <c r="N40" s="44"/>
    </row>
    <row r="41" ht="14.2" spans="2:14">
      <c r="B41" s="36"/>
      <c r="C41" s="40"/>
      <c r="D41" s="42"/>
      <c r="E41" s="43"/>
      <c r="F41" s="44"/>
      <c r="G41" s="49"/>
      <c r="H41" s="49"/>
      <c r="I41" s="55"/>
      <c r="J41" s="55"/>
      <c r="K41" s="43"/>
      <c r="L41" s="44"/>
      <c r="M41" s="44"/>
      <c r="N41" s="44"/>
    </row>
    <row r="42" ht="14.2" spans="2:14">
      <c r="B42" s="36"/>
      <c r="C42" s="40"/>
      <c r="D42" s="42"/>
      <c r="E42" s="43"/>
      <c r="F42" s="44"/>
      <c r="G42" s="49"/>
      <c r="H42" s="49"/>
      <c r="I42" s="55"/>
      <c r="J42" s="55"/>
      <c r="K42" s="43"/>
      <c r="L42" s="44"/>
      <c r="M42" s="44"/>
      <c r="N42" s="44"/>
    </row>
    <row r="43" ht="14.2" spans="2:14">
      <c r="B43" s="36"/>
      <c r="C43" s="40"/>
      <c r="D43" s="42"/>
      <c r="E43" s="43"/>
      <c r="F43" s="44"/>
      <c r="G43" s="49"/>
      <c r="H43" s="49"/>
      <c r="I43" s="55"/>
      <c r="J43" s="55"/>
      <c r="K43" s="43"/>
      <c r="L43" s="44"/>
      <c r="M43" s="44"/>
      <c r="N43" s="44"/>
    </row>
    <row r="44" ht="14.2" spans="2:14">
      <c r="B44" s="36"/>
      <c r="C44" s="40"/>
      <c r="D44" s="42"/>
      <c r="E44" s="43"/>
      <c r="F44" s="44"/>
      <c r="G44" s="49"/>
      <c r="H44" s="49"/>
      <c r="I44" s="55"/>
      <c r="J44" s="55"/>
      <c r="K44" s="43"/>
      <c r="L44" s="44"/>
      <c r="M44" s="44"/>
      <c r="N44" s="44"/>
    </row>
    <row r="45" spans="2:14">
      <c r="B45" s="43"/>
      <c r="C45" s="44"/>
      <c r="D45" s="37"/>
      <c r="E45" s="43"/>
      <c r="F45" s="44"/>
      <c r="G45" s="51"/>
      <c r="H45" s="52"/>
      <c r="I45" s="56"/>
      <c r="J45" s="56"/>
      <c r="K45" s="43"/>
      <c r="L45" s="44"/>
      <c r="M45" s="44"/>
      <c r="N45" s="57"/>
    </row>
    <row r="46" spans="2:14">
      <c r="B46" s="43"/>
      <c r="C46" s="44"/>
      <c r="D46" s="37"/>
      <c r="E46" s="43"/>
      <c r="F46" s="44"/>
      <c r="G46" s="51"/>
      <c r="H46" s="52"/>
      <c r="I46" s="56"/>
      <c r="J46" s="56"/>
      <c r="K46" s="43"/>
      <c r="L46" s="44"/>
      <c r="M46" s="44"/>
      <c r="N46" s="57"/>
    </row>
    <row r="47" spans="2:14">
      <c r="B47" s="43"/>
      <c r="C47" s="44"/>
      <c r="D47" s="37"/>
      <c r="E47" s="43"/>
      <c r="F47" s="44"/>
      <c r="G47" s="51"/>
      <c r="H47" s="52"/>
      <c r="I47" s="56"/>
      <c r="J47" s="56"/>
      <c r="K47" s="43"/>
      <c r="L47" s="44"/>
      <c r="M47" s="44"/>
      <c r="N47" s="57"/>
    </row>
    <row r="48" spans="2:14">
      <c r="B48" s="43"/>
      <c r="C48" s="44"/>
      <c r="D48" s="37"/>
      <c r="E48" s="43"/>
      <c r="F48" s="44"/>
      <c r="G48" s="51"/>
      <c r="H48" s="52"/>
      <c r="I48" s="56"/>
      <c r="J48" s="56"/>
      <c r="K48" s="43"/>
      <c r="L48" s="44"/>
      <c r="M48" s="44"/>
      <c r="N48" s="57"/>
    </row>
    <row r="49" spans="2:14">
      <c r="B49" s="43"/>
      <c r="C49" s="44"/>
      <c r="D49" s="37"/>
      <c r="E49" s="43"/>
      <c r="F49" s="44"/>
      <c r="G49" s="51"/>
      <c r="H49" s="52"/>
      <c r="I49" s="56"/>
      <c r="J49" s="56"/>
      <c r="K49" s="43"/>
      <c r="L49" s="44"/>
      <c r="M49" s="44"/>
      <c r="N49" s="57"/>
    </row>
    <row r="50" spans="2:14">
      <c r="B50" s="43"/>
      <c r="C50" s="44"/>
      <c r="D50" s="37"/>
      <c r="E50" s="43"/>
      <c r="F50" s="44"/>
      <c r="G50" s="51"/>
      <c r="H50" s="52"/>
      <c r="I50" s="56"/>
      <c r="J50" s="56"/>
      <c r="K50" s="43"/>
      <c r="L50" s="44"/>
      <c r="M50" s="44"/>
      <c r="N50" s="57"/>
    </row>
    <row r="51" spans="2:14">
      <c r="B51" s="43"/>
      <c r="C51" s="44"/>
      <c r="D51" s="37"/>
      <c r="E51" s="43"/>
      <c r="F51" s="44"/>
      <c r="G51" s="51"/>
      <c r="H51" s="52"/>
      <c r="I51" s="56"/>
      <c r="J51" s="56"/>
      <c r="K51" s="43"/>
      <c r="L51" s="44"/>
      <c r="M51" s="44"/>
      <c r="N51" s="57"/>
    </row>
    <row r="52" spans="2:14">
      <c r="B52" s="43"/>
      <c r="C52" s="44"/>
      <c r="D52" s="37"/>
      <c r="E52" s="43"/>
      <c r="F52" s="44"/>
      <c r="G52" s="51"/>
      <c r="H52" s="52"/>
      <c r="I52" s="56"/>
      <c r="J52" s="56"/>
      <c r="K52" s="43"/>
      <c r="L52" s="44"/>
      <c r="M52" s="44"/>
      <c r="N52" s="57"/>
    </row>
    <row r="53" spans="2:14">
      <c r="B53" s="43"/>
      <c r="C53" s="44"/>
      <c r="D53" s="37"/>
      <c r="E53" s="43"/>
      <c r="F53" s="44"/>
      <c r="G53" s="51"/>
      <c r="H53" s="52"/>
      <c r="I53" s="56"/>
      <c r="J53" s="56"/>
      <c r="K53" s="43"/>
      <c r="L53" s="44"/>
      <c r="M53" s="44"/>
      <c r="N53" s="57"/>
    </row>
    <row r="54" spans="2:14">
      <c r="B54" s="43"/>
      <c r="C54" s="44"/>
      <c r="D54" s="37"/>
      <c r="E54" s="43"/>
      <c r="F54" s="44"/>
      <c r="G54" s="51"/>
      <c r="H54" s="52"/>
      <c r="I54" s="56"/>
      <c r="J54" s="56"/>
      <c r="K54" s="43"/>
      <c r="L54" s="44"/>
      <c r="M54" s="44"/>
      <c r="N54" s="57"/>
    </row>
    <row r="55" spans="2:14">
      <c r="B55" s="43"/>
      <c r="C55" s="44"/>
      <c r="D55" s="37"/>
      <c r="E55" s="43"/>
      <c r="F55" s="44"/>
      <c r="G55" s="51"/>
      <c r="H55" s="52"/>
      <c r="I55" s="56"/>
      <c r="J55" s="56"/>
      <c r="K55" s="43"/>
      <c r="L55" s="44"/>
      <c r="M55" s="44"/>
      <c r="N55" s="57"/>
    </row>
    <row r="56" spans="2:14">
      <c r="B56" s="43"/>
      <c r="C56" s="44"/>
      <c r="D56" s="37"/>
      <c r="E56" s="43"/>
      <c r="F56" s="44"/>
      <c r="G56" s="51"/>
      <c r="H56" s="52"/>
      <c r="I56" s="56"/>
      <c r="J56" s="56"/>
      <c r="K56" s="43"/>
      <c r="L56" s="44"/>
      <c r="M56" s="44"/>
      <c r="N56" s="57"/>
    </row>
    <row r="57" spans="2:14">
      <c r="B57" s="43"/>
      <c r="C57" s="44"/>
      <c r="D57" s="37"/>
      <c r="E57" s="43"/>
      <c r="F57" s="44"/>
      <c r="G57" s="51"/>
      <c r="H57" s="52"/>
      <c r="I57" s="56"/>
      <c r="J57" s="56"/>
      <c r="K57" s="43"/>
      <c r="L57" s="44"/>
      <c r="M57" s="44"/>
      <c r="N57" s="57"/>
    </row>
    <row r="58" spans="2:14">
      <c r="B58" s="43"/>
      <c r="C58" s="44"/>
      <c r="D58" s="37"/>
      <c r="E58" s="43"/>
      <c r="F58" s="44"/>
      <c r="G58" s="51"/>
      <c r="H58" s="52"/>
      <c r="I58" s="56"/>
      <c r="J58" s="56"/>
      <c r="K58" s="43"/>
      <c r="L58" s="44"/>
      <c r="M58" s="44"/>
      <c r="N58" s="57"/>
    </row>
    <row r="59" spans="2:14">
      <c r="B59" s="43"/>
      <c r="C59" s="44"/>
      <c r="D59" s="37"/>
      <c r="E59" s="43"/>
      <c r="F59" s="44"/>
      <c r="G59" s="51"/>
      <c r="H59" s="52"/>
      <c r="I59" s="56"/>
      <c r="J59" s="56"/>
      <c r="K59" s="43"/>
      <c r="L59" s="44"/>
      <c r="M59" s="44"/>
      <c r="N59" s="57"/>
    </row>
    <row r="60" spans="2:14">
      <c r="B60" s="43"/>
      <c r="C60" s="44"/>
      <c r="D60" s="37"/>
      <c r="E60" s="43"/>
      <c r="F60" s="44"/>
      <c r="G60" s="51"/>
      <c r="H60" s="52"/>
      <c r="I60" s="56"/>
      <c r="J60" s="56"/>
      <c r="K60" s="43"/>
      <c r="L60" s="44"/>
      <c r="M60" s="44"/>
      <c r="N60" s="57"/>
    </row>
    <row r="61" spans="2:14">
      <c r="B61" s="43"/>
      <c r="C61" s="44"/>
      <c r="D61" s="37"/>
      <c r="E61" s="43"/>
      <c r="F61" s="44"/>
      <c r="G61" s="51"/>
      <c r="H61" s="52"/>
      <c r="I61" s="56"/>
      <c r="J61" s="56"/>
      <c r="K61" s="43"/>
      <c r="L61" s="44"/>
      <c r="M61" s="44"/>
      <c r="N61" s="57"/>
    </row>
    <row r="62" spans="2:14">
      <c r="B62" s="43"/>
      <c r="C62" s="44"/>
      <c r="D62" s="37"/>
      <c r="E62" s="43"/>
      <c r="F62" s="44"/>
      <c r="G62" s="51"/>
      <c r="H62" s="52"/>
      <c r="I62" s="56"/>
      <c r="J62" s="56"/>
      <c r="K62" s="43"/>
      <c r="L62" s="44"/>
      <c r="M62" s="44"/>
      <c r="N62" s="57"/>
    </row>
    <row r="63" spans="2:14">
      <c r="B63" s="43"/>
      <c r="C63" s="44"/>
      <c r="D63" s="37"/>
      <c r="E63" s="43"/>
      <c r="F63" s="44"/>
      <c r="G63" s="51"/>
      <c r="H63" s="52"/>
      <c r="I63" s="56"/>
      <c r="J63" s="56"/>
      <c r="K63" s="43"/>
      <c r="L63" s="44"/>
      <c r="M63" s="44"/>
      <c r="N63" s="57"/>
    </row>
    <row r="64" spans="2:14">
      <c r="B64" s="43"/>
      <c r="C64" s="44"/>
      <c r="D64" s="37"/>
      <c r="E64" s="43"/>
      <c r="F64" s="44"/>
      <c r="G64" s="51"/>
      <c r="H64" s="52"/>
      <c r="I64" s="56"/>
      <c r="J64" s="56"/>
      <c r="K64" s="43"/>
      <c r="L64" s="44"/>
      <c r="M64" s="44"/>
      <c r="N64" s="57"/>
    </row>
    <row r="65" spans="2:14">
      <c r="B65" s="43"/>
      <c r="C65" s="44"/>
      <c r="D65" s="37"/>
      <c r="E65" s="43"/>
      <c r="F65" s="44"/>
      <c r="G65" s="51"/>
      <c r="H65" s="52"/>
      <c r="I65" s="56"/>
      <c r="J65" s="56"/>
      <c r="K65" s="43"/>
      <c r="L65" s="44"/>
      <c r="M65" s="44"/>
      <c r="N65" s="57"/>
    </row>
    <row r="66" spans="2:14">
      <c r="B66" s="43"/>
      <c r="C66" s="44"/>
      <c r="D66" s="37"/>
      <c r="E66" s="43"/>
      <c r="F66" s="44"/>
      <c r="G66" s="51"/>
      <c r="H66" s="52"/>
      <c r="I66" s="56"/>
      <c r="J66" s="56"/>
      <c r="K66" s="43"/>
      <c r="L66" s="44"/>
      <c r="M66" s="44"/>
      <c r="N66" s="57"/>
    </row>
    <row r="67" spans="2:14">
      <c r="B67" s="43"/>
      <c r="C67" s="44"/>
      <c r="D67" s="37"/>
      <c r="E67" s="43"/>
      <c r="F67" s="44"/>
      <c r="G67" s="51"/>
      <c r="H67" s="52"/>
      <c r="I67" s="56"/>
      <c r="J67" s="56"/>
      <c r="K67" s="43"/>
      <c r="L67" s="44"/>
      <c r="M67" s="44"/>
      <c r="N67" s="57"/>
    </row>
    <row r="68" spans="2:14">
      <c r="B68" s="43"/>
      <c r="C68" s="44"/>
      <c r="D68" s="37"/>
      <c r="E68" s="43"/>
      <c r="F68" s="44"/>
      <c r="G68" s="51"/>
      <c r="H68" s="52"/>
      <c r="I68" s="56"/>
      <c r="J68" s="56"/>
      <c r="K68" s="43"/>
      <c r="L68" s="44"/>
      <c r="M68" s="44"/>
      <c r="N68" s="57"/>
    </row>
    <row r="69" spans="2:14">
      <c r="B69" s="43"/>
      <c r="C69" s="44"/>
      <c r="D69" s="37"/>
      <c r="E69" s="43"/>
      <c r="F69" s="44"/>
      <c r="G69" s="51"/>
      <c r="H69" s="52"/>
      <c r="I69" s="56"/>
      <c r="J69" s="56"/>
      <c r="K69" s="43"/>
      <c r="L69" s="44"/>
      <c r="M69" s="44"/>
      <c r="N69" s="57"/>
    </row>
    <row r="70" spans="2:14">
      <c r="B70" s="43"/>
      <c r="C70" s="44"/>
      <c r="D70" s="37"/>
      <c r="E70" s="43"/>
      <c r="F70" s="44"/>
      <c r="G70" s="51"/>
      <c r="H70" s="52"/>
      <c r="I70" s="56"/>
      <c r="J70" s="56"/>
      <c r="K70" s="43"/>
      <c r="L70" s="44"/>
      <c r="M70" s="44"/>
      <c r="N70" s="57"/>
    </row>
    <row r="71" spans="2:14">
      <c r="B71" s="43"/>
      <c r="C71" s="44"/>
      <c r="D71" s="37"/>
      <c r="E71" s="43"/>
      <c r="F71" s="44"/>
      <c r="G71" s="51"/>
      <c r="H71" s="52"/>
      <c r="I71" s="56"/>
      <c r="J71" s="56"/>
      <c r="K71" s="43"/>
      <c r="L71" s="44"/>
      <c r="M71" s="44"/>
      <c r="N71" s="57"/>
    </row>
    <row r="72" spans="2:14">
      <c r="B72" s="43"/>
      <c r="C72" s="44"/>
      <c r="D72" s="37"/>
      <c r="E72" s="43"/>
      <c r="F72" s="44"/>
      <c r="G72" s="51"/>
      <c r="H72" s="52"/>
      <c r="I72" s="56"/>
      <c r="J72" s="56"/>
      <c r="K72" s="43"/>
      <c r="L72" s="44"/>
      <c r="M72" s="44"/>
      <c r="N72" s="57"/>
    </row>
    <row r="73" spans="2:14">
      <c r="B73" s="43"/>
      <c r="C73" s="44"/>
      <c r="D73" s="37"/>
      <c r="E73" s="43"/>
      <c r="F73" s="44"/>
      <c r="G73" s="51"/>
      <c r="H73" s="52"/>
      <c r="I73" s="56"/>
      <c r="J73" s="56"/>
      <c r="K73" s="43"/>
      <c r="L73" s="44"/>
      <c r="M73" s="44"/>
      <c r="N73" s="57"/>
    </row>
    <row r="74" spans="2:14">
      <c r="B74" s="43"/>
      <c r="C74" s="44"/>
      <c r="D74" s="37"/>
      <c r="E74" s="43"/>
      <c r="F74" s="44"/>
      <c r="G74" s="51"/>
      <c r="H74" s="52"/>
      <c r="I74" s="56"/>
      <c r="J74" s="56"/>
      <c r="K74" s="43"/>
      <c r="L74" s="44"/>
      <c r="M74" s="44"/>
      <c r="N74" s="57"/>
    </row>
    <row r="75" spans="2:14">
      <c r="B75" s="43"/>
      <c r="C75" s="44"/>
      <c r="D75" s="37"/>
      <c r="E75" s="43"/>
      <c r="F75" s="44"/>
      <c r="G75" s="51"/>
      <c r="H75" s="52"/>
      <c r="I75" s="56"/>
      <c r="J75" s="56"/>
      <c r="K75" s="43"/>
      <c r="L75" s="44"/>
      <c r="M75" s="44"/>
      <c r="N75" s="57"/>
    </row>
    <row r="76" spans="2:14">
      <c r="B76" s="43"/>
      <c r="C76" s="44"/>
      <c r="D76" s="37"/>
      <c r="E76" s="43"/>
      <c r="F76" s="44"/>
      <c r="G76" s="51"/>
      <c r="H76" s="52"/>
      <c r="I76" s="56"/>
      <c r="J76" s="56"/>
      <c r="K76" s="43"/>
      <c r="L76" s="44"/>
      <c r="M76" s="44"/>
      <c r="N76" s="57"/>
    </row>
    <row r="77" spans="2:14">
      <c r="B77" s="43"/>
      <c r="C77" s="44"/>
      <c r="D77" s="37"/>
      <c r="E77" s="43"/>
      <c r="F77" s="44"/>
      <c r="G77" s="51"/>
      <c r="H77" s="52"/>
      <c r="I77" s="56"/>
      <c r="J77" s="56"/>
      <c r="K77" s="43"/>
      <c r="L77" s="44"/>
      <c r="M77" s="44"/>
      <c r="N77" s="57"/>
    </row>
    <row r="78" spans="2:14">
      <c r="B78" s="43"/>
      <c r="C78" s="44"/>
      <c r="D78" s="37"/>
      <c r="E78" s="43"/>
      <c r="F78" s="44"/>
      <c r="G78" s="51"/>
      <c r="H78" s="52"/>
      <c r="I78" s="56"/>
      <c r="J78" s="56"/>
      <c r="K78" s="43"/>
      <c r="L78" s="44"/>
      <c r="M78" s="44"/>
      <c r="N78" s="57"/>
    </row>
    <row r="79" spans="2:14">
      <c r="B79" s="43"/>
      <c r="C79" s="44"/>
      <c r="D79" s="37"/>
      <c r="E79" s="43"/>
      <c r="F79" s="44"/>
      <c r="G79" s="51"/>
      <c r="H79" s="52"/>
      <c r="I79" s="56"/>
      <c r="J79" s="56"/>
      <c r="K79" s="43"/>
      <c r="L79" s="44"/>
      <c r="M79" s="44"/>
      <c r="N79" s="57"/>
    </row>
    <row r="80" spans="2:14">
      <c r="B80" s="43"/>
      <c r="C80" s="44"/>
      <c r="D80" s="37"/>
      <c r="E80" s="43"/>
      <c r="F80" s="44"/>
      <c r="G80" s="51"/>
      <c r="H80" s="52"/>
      <c r="I80" s="56"/>
      <c r="J80" s="56"/>
      <c r="K80" s="43"/>
      <c r="L80" s="44"/>
      <c r="M80" s="44"/>
      <c r="N80" s="57"/>
    </row>
    <row r="81" spans="2:14">
      <c r="B81" s="43"/>
      <c r="C81" s="44"/>
      <c r="D81" s="37"/>
      <c r="E81" s="43"/>
      <c r="F81" s="44"/>
      <c r="G81" s="51"/>
      <c r="H81" s="52"/>
      <c r="I81" s="56"/>
      <c r="J81" s="56"/>
      <c r="K81" s="43"/>
      <c r="L81" s="44"/>
      <c r="M81" s="44"/>
      <c r="N81" s="57"/>
    </row>
    <row r="82" spans="2:14">
      <c r="B82" s="43"/>
      <c r="C82" s="44"/>
      <c r="D82" s="37"/>
      <c r="E82" s="43"/>
      <c r="F82" s="44"/>
      <c r="G82" s="51"/>
      <c r="H82" s="52"/>
      <c r="I82" s="56"/>
      <c r="J82" s="56"/>
      <c r="K82" s="43"/>
      <c r="L82" s="44"/>
      <c r="M82" s="44"/>
      <c r="N82" s="57"/>
    </row>
    <row r="83" spans="2:14">
      <c r="B83" s="43"/>
      <c r="C83" s="44"/>
      <c r="D83" s="37"/>
      <c r="E83" s="43"/>
      <c r="F83" s="44"/>
      <c r="G83" s="51"/>
      <c r="H83" s="52"/>
      <c r="I83" s="56"/>
      <c r="J83" s="56"/>
      <c r="K83" s="43"/>
      <c r="L83" s="44"/>
      <c r="M83" s="44"/>
      <c r="N83" s="57"/>
    </row>
    <row r="84" spans="2:14">
      <c r="B84" s="43"/>
      <c r="C84" s="44"/>
      <c r="D84" s="37"/>
      <c r="E84" s="43"/>
      <c r="F84" s="44"/>
      <c r="G84" s="51"/>
      <c r="H84" s="52"/>
      <c r="I84" s="56"/>
      <c r="J84" s="56"/>
      <c r="K84" s="43"/>
      <c r="L84" s="44"/>
      <c r="M84" s="44"/>
      <c r="N84" s="57"/>
    </row>
    <row r="85" spans="2:14">
      <c r="B85" s="43"/>
      <c r="C85" s="44"/>
      <c r="D85" s="37"/>
      <c r="E85" s="43"/>
      <c r="F85" s="44"/>
      <c r="G85" s="51"/>
      <c r="H85" s="52"/>
      <c r="I85" s="56"/>
      <c r="J85" s="56"/>
      <c r="K85" s="43"/>
      <c r="L85" s="44"/>
      <c r="M85" s="44"/>
      <c r="N85" s="57"/>
    </row>
    <row r="86" spans="2:14">
      <c r="B86" s="43"/>
      <c r="C86" s="44"/>
      <c r="D86" s="37"/>
      <c r="E86" s="43"/>
      <c r="F86" s="44"/>
      <c r="G86" s="51"/>
      <c r="H86" s="52"/>
      <c r="I86" s="56"/>
      <c r="J86" s="56"/>
      <c r="K86" s="43"/>
      <c r="L86" s="44"/>
      <c r="M86" s="44"/>
      <c r="N86" s="57"/>
    </row>
    <row r="87" spans="2:14">
      <c r="B87" s="43"/>
      <c r="C87" s="44"/>
      <c r="D87" s="37"/>
      <c r="E87" s="43"/>
      <c r="F87" s="44"/>
      <c r="G87" s="51"/>
      <c r="H87" s="52"/>
      <c r="I87" s="56"/>
      <c r="J87" s="56"/>
      <c r="K87" s="43"/>
      <c r="L87" s="44"/>
      <c r="M87" s="44"/>
      <c r="N87" s="57"/>
    </row>
    <row r="88" spans="2:14">
      <c r="B88" s="43"/>
      <c r="C88" s="44"/>
      <c r="D88" s="37"/>
      <c r="E88" s="43"/>
      <c r="F88" s="44"/>
      <c r="G88" s="51"/>
      <c r="H88" s="52"/>
      <c r="I88" s="56"/>
      <c r="J88" s="56"/>
      <c r="K88" s="43"/>
      <c r="L88" s="44"/>
      <c r="M88" s="44"/>
      <c r="N88" s="57"/>
    </row>
    <row r="89" spans="2:14">
      <c r="B89" s="43"/>
      <c r="C89" s="44"/>
      <c r="D89" s="37"/>
      <c r="E89" s="43"/>
      <c r="F89" s="44"/>
      <c r="G89" s="51"/>
      <c r="H89" s="52"/>
      <c r="I89" s="56"/>
      <c r="J89" s="56"/>
      <c r="K89" s="43"/>
      <c r="L89" s="44"/>
      <c r="M89" s="44"/>
      <c r="N89" s="57"/>
    </row>
    <row r="90" spans="2:14">
      <c r="B90" s="43"/>
      <c r="C90" s="44"/>
      <c r="D90" s="37"/>
      <c r="E90" s="43"/>
      <c r="F90" s="44"/>
      <c r="G90" s="51"/>
      <c r="H90" s="52"/>
      <c r="I90" s="56"/>
      <c r="J90" s="56"/>
      <c r="K90" s="43"/>
      <c r="L90" s="44"/>
      <c r="M90" s="44"/>
      <c r="N90" s="57"/>
    </row>
    <row r="91" spans="2:14">
      <c r="B91" s="43"/>
      <c r="C91" s="44"/>
      <c r="D91" s="37"/>
      <c r="E91" s="43"/>
      <c r="F91" s="44"/>
      <c r="G91" s="51"/>
      <c r="H91" s="52"/>
      <c r="I91" s="56"/>
      <c r="J91" s="56"/>
      <c r="K91" s="43"/>
      <c r="L91" s="44"/>
      <c r="M91" s="44"/>
      <c r="N91" s="57"/>
    </row>
    <row r="92" spans="2:14">
      <c r="B92" s="43"/>
      <c r="C92" s="44"/>
      <c r="D92" s="37"/>
      <c r="E92" s="43"/>
      <c r="F92" s="44"/>
      <c r="G92" s="51"/>
      <c r="H92" s="52"/>
      <c r="I92" s="56"/>
      <c r="J92" s="56"/>
      <c r="K92" s="43"/>
      <c r="L92" s="44"/>
      <c r="M92" s="44"/>
      <c r="N92" s="57"/>
    </row>
    <row r="93" spans="2:14">
      <c r="B93" s="43"/>
      <c r="C93" s="44"/>
      <c r="D93" s="37"/>
      <c r="E93" s="43"/>
      <c r="F93" s="44"/>
      <c r="G93" s="51"/>
      <c r="H93" s="52"/>
      <c r="I93" s="56"/>
      <c r="J93" s="56"/>
      <c r="K93" s="43"/>
      <c r="L93" s="44"/>
      <c r="M93" s="44"/>
      <c r="N93" s="57"/>
    </row>
    <row r="94" spans="2:14">
      <c r="B94" s="43"/>
      <c r="C94" s="44"/>
      <c r="D94" s="37"/>
      <c r="E94" s="43"/>
      <c r="F94" s="44"/>
      <c r="G94" s="51"/>
      <c r="H94" s="52"/>
      <c r="I94" s="56"/>
      <c r="J94" s="56"/>
      <c r="K94" s="43"/>
      <c r="L94" s="44"/>
      <c r="M94" s="44"/>
      <c r="N94" s="57"/>
    </row>
    <row r="95" spans="2:14">
      <c r="B95" s="43"/>
      <c r="C95" s="44"/>
      <c r="D95" s="37"/>
      <c r="E95" s="43"/>
      <c r="F95" s="44"/>
      <c r="G95" s="51"/>
      <c r="H95" s="52"/>
      <c r="I95" s="56"/>
      <c r="J95" s="56"/>
      <c r="K95" s="43"/>
      <c r="L95" s="44"/>
      <c r="M95" s="44"/>
      <c r="N95" s="57"/>
    </row>
    <row r="96" spans="2:14">
      <c r="B96" s="43"/>
      <c r="C96" s="44"/>
      <c r="D96" s="37"/>
      <c r="E96" s="43"/>
      <c r="F96" s="44"/>
      <c r="G96" s="51"/>
      <c r="H96" s="52"/>
      <c r="I96" s="56"/>
      <c r="J96" s="56"/>
      <c r="K96" s="43"/>
      <c r="L96" s="44"/>
      <c r="M96" s="44"/>
      <c r="N96" s="57"/>
    </row>
    <row r="97" spans="2:14">
      <c r="B97" s="43"/>
      <c r="C97" s="44"/>
      <c r="D97" s="37"/>
      <c r="E97" s="43"/>
      <c r="F97" s="44"/>
      <c r="G97" s="51"/>
      <c r="H97" s="52"/>
      <c r="I97" s="56"/>
      <c r="J97" s="56"/>
      <c r="K97" s="43"/>
      <c r="L97" s="44"/>
      <c r="M97" s="44"/>
      <c r="N97" s="57"/>
    </row>
    <row r="98" spans="2:14">
      <c r="B98" s="43"/>
      <c r="C98" s="44"/>
      <c r="D98" s="37"/>
      <c r="E98" s="43"/>
      <c r="F98" s="44"/>
      <c r="G98" s="51"/>
      <c r="H98" s="52"/>
      <c r="I98" s="56"/>
      <c r="J98" s="56"/>
      <c r="K98" s="43"/>
      <c r="L98" s="44"/>
      <c r="M98" s="44"/>
      <c r="N98" s="57"/>
    </row>
    <row r="99" spans="2:14">
      <c r="B99" s="43"/>
      <c r="C99" s="44"/>
      <c r="D99" s="37"/>
      <c r="E99" s="43"/>
      <c r="F99" s="44"/>
      <c r="G99" s="51"/>
      <c r="H99" s="52"/>
      <c r="I99" s="56"/>
      <c r="J99" s="56"/>
      <c r="K99" s="43"/>
      <c r="L99" s="44"/>
      <c r="M99" s="44"/>
      <c r="N99" s="57"/>
    </row>
    <row r="100" spans="2:14">
      <c r="B100" s="43"/>
      <c r="C100" s="44"/>
      <c r="D100" s="37"/>
      <c r="E100" s="43"/>
      <c r="F100" s="44"/>
      <c r="G100" s="51"/>
      <c r="H100" s="52"/>
      <c r="I100" s="56"/>
      <c r="J100" s="56"/>
      <c r="K100" s="43"/>
      <c r="L100" s="44"/>
      <c r="M100" s="44"/>
      <c r="N100" s="57"/>
    </row>
    <row r="101" spans="2:14">
      <c r="B101" s="43"/>
      <c r="C101" s="44"/>
      <c r="D101" s="37"/>
      <c r="E101" s="43"/>
      <c r="F101" s="44"/>
      <c r="G101" s="51"/>
      <c r="H101" s="52"/>
      <c r="I101" s="56"/>
      <c r="J101" s="56"/>
      <c r="K101" s="43"/>
      <c r="L101" s="44"/>
      <c r="M101" s="44"/>
      <c r="N101" s="57"/>
    </row>
    <row r="102" spans="2:14">
      <c r="B102" s="43"/>
      <c r="C102" s="44"/>
      <c r="D102" s="37"/>
      <c r="E102" s="43"/>
      <c r="F102" s="44"/>
      <c r="G102" s="51"/>
      <c r="H102" s="52"/>
      <c r="I102" s="56"/>
      <c r="J102" s="56"/>
      <c r="K102" s="43"/>
      <c r="L102" s="44"/>
      <c r="M102" s="44"/>
      <c r="N102" s="57"/>
    </row>
    <row r="103" spans="2:14">
      <c r="B103" s="43"/>
      <c r="C103" s="44"/>
      <c r="D103" s="37"/>
      <c r="E103" s="43"/>
      <c r="F103" s="44"/>
      <c r="G103" s="51"/>
      <c r="H103" s="52"/>
      <c r="I103" s="56"/>
      <c r="J103" s="56"/>
      <c r="K103" s="43"/>
      <c r="L103" s="44"/>
      <c r="M103" s="44"/>
      <c r="N103" s="57"/>
    </row>
    <row r="104" spans="2:14">
      <c r="B104" s="43"/>
      <c r="C104" s="44"/>
      <c r="D104" s="37"/>
      <c r="E104" s="43"/>
      <c r="F104" s="44"/>
      <c r="G104" s="51"/>
      <c r="H104" s="52"/>
      <c r="I104" s="56"/>
      <c r="J104" s="56"/>
      <c r="K104" s="43"/>
      <c r="L104" s="44"/>
      <c r="M104" s="44"/>
      <c r="N104" s="57"/>
    </row>
    <row r="105" spans="2:14">
      <c r="B105" s="43"/>
      <c r="C105" s="44"/>
      <c r="D105" s="37"/>
      <c r="E105" s="43"/>
      <c r="F105" s="44"/>
      <c r="G105" s="51"/>
      <c r="H105" s="52"/>
      <c r="I105" s="56"/>
      <c r="J105" s="56"/>
      <c r="K105" s="43"/>
      <c r="L105" s="44"/>
      <c r="M105" s="44"/>
      <c r="N105" s="57"/>
    </row>
    <row r="106" spans="2:14">
      <c r="B106" s="43"/>
      <c r="C106" s="44"/>
      <c r="D106" s="37"/>
      <c r="E106" s="43"/>
      <c r="F106" s="44"/>
      <c r="G106" s="51"/>
      <c r="H106" s="52"/>
      <c r="I106" s="56"/>
      <c r="J106" s="56"/>
      <c r="K106" s="43"/>
      <c r="L106" s="44"/>
      <c r="M106" s="44"/>
      <c r="N106" s="57"/>
    </row>
    <row r="107" spans="2:14">
      <c r="B107" s="43"/>
      <c r="C107" s="44"/>
      <c r="D107" s="37"/>
      <c r="E107" s="43"/>
      <c r="F107" s="44"/>
      <c r="G107" s="51"/>
      <c r="H107" s="52"/>
      <c r="I107" s="56"/>
      <c r="J107" s="56"/>
      <c r="K107" s="43"/>
      <c r="L107" s="44"/>
      <c r="M107" s="44"/>
      <c r="N107" s="57"/>
    </row>
    <row r="108" spans="2:14">
      <c r="B108" s="43"/>
      <c r="C108" s="44"/>
      <c r="D108" s="37"/>
      <c r="E108" s="43"/>
      <c r="F108" s="44"/>
      <c r="G108" s="51"/>
      <c r="H108" s="52"/>
      <c r="I108" s="56"/>
      <c r="J108" s="56"/>
      <c r="K108" s="43"/>
      <c r="L108" s="44"/>
      <c r="M108" s="44"/>
      <c r="N108" s="57"/>
    </row>
    <row r="109" spans="2:14">
      <c r="B109" s="43"/>
      <c r="C109" s="44"/>
      <c r="D109" s="37"/>
      <c r="E109" s="43"/>
      <c r="F109" s="44"/>
      <c r="G109" s="51"/>
      <c r="H109" s="52"/>
      <c r="I109" s="56"/>
      <c r="J109" s="56"/>
      <c r="K109" s="43"/>
      <c r="L109" s="44"/>
      <c r="M109" s="44"/>
      <c r="N109" s="57"/>
    </row>
    <row r="110" spans="2:14">
      <c r="B110" s="43"/>
      <c r="C110" s="44"/>
      <c r="D110" s="37"/>
      <c r="E110" s="43"/>
      <c r="F110" s="44"/>
      <c r="G110" s="51"/>
      <c r="H110" s="52"/>
      <c r="I110" s="56"/>
      <c r="J110" s="56"/>
      <c r="K110" s="43"/>
      <c r="L110" s="44"/>
      <c r="M110" s="44"/>
      <c r="N110" s="57"/>
    </row>
    <row r="111" spans="2:14">
      <c r="B111" s="43"/>
      <c r="C111" s="44"/>
      <c r="D111" s="37"/>
      <c r="E111" s="43"/>
      <c r="F111" s="44"/>
      <c r="G111" s="51"/>
      <c r="H111" s="52"/>
      <c r="I111" s="56"/>
      <c r="J111" s="56"/>
      <c r="K111" s="43"/>
      <c r="L111" s="44"/>
      <c r="M111" s="44"/>
      <c r="N111" s="57"/>
    </row>
    <row r="112" spans="2:14">
      <c r="B112" s="43"/>
      <c r="C112" s="44"/>
      <c r="D112" s="37"/>
      <c r="E112" s="43"/>
      <c r="F112" s="44"/>
      <c r="G112" s="51"/>
      <c r="H112" s="52"/>
      <c r="I112" s="56"/>
      <c r="J112" s="56"/>
      <c r="K112" s="43"/>
      <c r="L112" s="44"/>
      <c r="M112" s="44"/>
      <c r="N112" s="57"/>
    </row>
    <row r="113" spans="2:14">
      <c r="B113" s="43"/>
      <c r="C113" s="44"/>
      <c r="D113" s="37"/>
      <c r="E113" s="43"/>
      <c r="F113" s="44"/>
      <c r="G113" s="51"/>
      <c r="H113" s="52"/>
      <c r="I113" s="56"/>
      <c r="J113" s="56"/>
      <c r="K113" s="43"/>
      <c r="L113" s="44"/>
      <c r="M113" s="44"/>
      <c r="N113" s="57"/>
    </row>
    <row r="114" spans="2:14">
      <c r="B114" s="43"/>
      <c r="C114" s="44"/>
      <c r="D114" s="37"/>
      <c r="E114" s="43"/>
      <c r="F114" s="44"/>
      <c r="G114" s="51"/>
      <c r="H114" s="52"/>
      <c r="I114" s="56"/>
      <c r="J114" s="56"/>
      <c r="K114" s="43"/>
      <c r="L114" s="44"/>
      <c r="M114" s="44"/>
      <c r="N114" s="57"/>
    </row>
    <row r="115" spans="2:14">
      <c r="B115" s="43"/>
      <c r="C115" s="44"/>
      <c r="D115" s="37"/>
      <c r="E115" s="43"/>
      <c r="F115" s="44"/>
      <c r="G115" s="51"/>
      <c r="H115" s="52"/>
      <c r="I115" s="56"/>
      <c r="J115" s="56"/>
      <c r="K115" s="43"/>
      <c r="L115" s="44"/>
      <c r="M115" s="44"/>
      <c r="N115" s="57"/>
    </row>
    <row r="116" spans="2:14">
      <c r="B116" s="43"/>
      <c r="C116" s="44"/>
      <c r="D116" s="37"/>
      <c r="E116" s="43"/>
      <c r="F116" s="44"/>
      <c r="G116" s="51"/>
      <c r="H116" s="52"/>
      <c r="I116" s="56"/>
      <c r="J116" s="56"/>
      <c r="K116" s="43"/>
      <c r="L116" s="44"/>
      <c r="M116" s="44"/>
      <c r="N116" s="57"/>
    </row>
    <row r="117" spans="2:14">
      <c r="B117" s="43"/>
      <c r="C117" s="44"/>
      <c r="D117" s="37"/>
      <c r="E117" s="43"/>
      <c r="F117" s="44"/>
      <c r="G117" s="51"/>
      <c r="H117" s="52"/>
      <c r="I117" s="56"/>
      <c r="J117" s="56"/>
      <c r="K117" s="43"/>
      <c r="L117" s="44"/>
      <c r="M117" s="44"/>
      <c r="N117" s="57"/>
    </row>
    <row r="118" spans="2:14">
      <c r="B118" s="43"/>
      <c r="C118" s="44"/>
      <c r="D118" s="37"/>
      <c r="E118" s="43"/>
      <c r="F118" s="44"/>
      <c r="G118" s="51"/>
      <c r="H118" s="52"/>
      <c r="I118" s="56"/>
      <c r="J118" s="56"/>
      <c r="K118" s="43"/>
      <c r="L118" s="44"/>
      <c r="M118" s="44"/>
      <c r="N118" s="57"/>
    </row>
    <row r="119" spans="2:14">
      <c r="B119" s="43"/>
      <c r="C119" s="44"/>
      <c r="D119" s="37"/>
      <c r="E119" s="43"/>
      <c r="F119" s="44"/>
      <c r="G119" s="51"/>
      <c r="H119" s="52"/>
      <c r="I119" s="56"/>
      <c r="J119" s="56"/>
      <c r="K119" s="43"/>
      <c r="L119" s="44"/>
      <c r="M119" s="44"/>
      <c r="N119" s="57"/>
    </row>
    <row r="120" spans="2:14">
      <c r="B120" s="43"/>
      <c r="C120" s="44"/>
      <c r="D120" s="37"/>
      <c r="E120" s="43"/>
      <c r="F120" s="44"/>
      <c r="G120" s="51"/>
      <c r="H120" s="52"/>
      <c r="I120" s="56"/>
      <c r="J120" s="56"/>
      <c r="K120" s="43"/>
      <c r="L120" s="44"/>
      <c r="M120" s="44"/>
      <c r="N120" s="57"/>
    </row>
    <row r="121" spans="2:14">
      <c r="B121" s="43"/>
      <c r="C121" s="44"/>
      <c r="D121" s="37"/>
      <c r="E121" s="43"/>
      <c r="F121" s="44"/>
      <c r="G121" s="51"/>
      <c r="H121" s="52"/>
      <c r="I121" s="56"/>
      <c r="J121" s="56"/>
      <c r="K121" s="43"/>
      <c r="L121" s="44"/>
      <c r="M121" s="44"/>
      <c r="N121" s="57"/>
    </row>
    <row r="122" spans="2:14">
      <c r="B122" s="43"/>
      <c r="C122" s="44"/>
      <c r="D122" s="37"/>
      <c r="E122" s="43"/>
      <c r="F122" s="44"/>
      <c r="G122" s="51"/>
      <c r="H122" s="52"/>
      <c r="I122" s="56"/>
      <c r="J122" s="56"/>
      <c r="K122" s="43"/>
      <c r="L122" s="44"/>
      <c r="M122" s="44"/>
      <c r="N122" s="57"/>
    </row>
    <row r="123" spans="2:14">
      <c r="B123" s="43"/>
      <c r="C123" s="44"/>
      <c r="D123" s="37"/>
      <c r="E123" s="43"/>
      <c r="F123" s="44"/>
      <c r="G123" s="51"/>
      <c r="H123" s="52"/>
      <c r="I123" s="56"/>
      <c r="J123" s="56"/>
      <c r="K123" s="43"/>
      <c r="L123" s="44"/>
      <c r="M123" s="44"/>
      <c r="N123" s="57"/>
    </row>
  </sheetData>
  <conditionalFormatting sqref="D24">
    <cfRule type="duplicateValues" dxfId="0" priority="13"/>
    <cfRule type="duplicateValues" dxfId="0" priority="12"/>
  </conditionalFormatting>
  <conditionalFormatting sqref="C44">
    <cfRule type="dataBar" priority="2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{84531beb-bb3d-4098-931f-2782dea75485}</x14:id>
        </ext>
      </extLst>
    </cfRule>
  </conditionalFormatting>
  <conditionalFormatting sqref="D44">
    <cfRule type="duplicateValues" dxfId="0" priority="21"/>
    <cfRule type="dataBar" priority="2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{4f0aa66e-2de4-4189-ba86-648147d494fd}</x14:id>
        </ext>
      </extLst>
    </cfRule>
  </conditionalFormatting>
  <conditionalFormatting sqref="C15:C16">
    <cfRule type="duplicateValues" dxfId="0" priority="11"/>
    <cfRule type="duplicateValues" dxfId="0" priority="9"/>
    <cfRule type="duplicateValues" dxfId="0" priority="10"/>
    <cfRule type="duplicateValues" dxfId="0" priority="8"/>
  </conditionalFormatting>
  <conditionalFormatting sqref="C45:C123">
    <cfRule type="duplicateValues" dxfId="0" priority="65"/>
  </conditionalFormatting>
  <conditionalFormatting sqref="D15:D16">
    <cfRule type="duplicateValues" dxfId="0" priority="7"/>
    <cfRule type="duplicateValues" dxfId="0" priority="6"/>
    <cfRule type="duplicateValues" dxfId="0" priority="5"/>
    <cfRule type="duplicateValues" dxfId="0" priority="4"/>
    <cfRule type="duplicateValues" dxfId="0" priority="3"/>
    <cfRule type="duplicateValues" dxfId="0" priority="2"/>
  </conditionalFormatting>
  <conditionalFormatting sqref="D17:D23">
    <cfRule type="duplicateValues" dxfId="0" priority="19"/>
    <cfRule type="duplicateValues" dxfId="0" priority="18"/>
  </conditionalFormatting>
  <conditionalFormatting sqref="D17:D24">
    <cfRule type="duplicateValues" dxfId="0" priority="17"/>
  </conditionalFormatting>
  <conditionalFormatting sqref="D25:D30">
    <cfRule type="duplicateValues" dxfId="0" priority="33"/>
    <cfRule type="duplicateValues" dxfId="0" priority="29"/>
    <cfRule type="duplicateValues" dxfId="0" priority="28"/>
  </conditionalFormatting>
  <conditionalFormatting sqref="D31:D38">
    <cfRule type="duplicateValues" dxfId="0" priority="26"/>
  </conditionalFormatting>
  <conditionalFormatting sqref="D31:D44">
    <cfRule type="duplicateValues" dxfId="0" priority="25"/>
    <cfRule type="duplicateValues" dxfId="0" priority="24"/>
  </conditionalFormatting>
  <conditionalFormatting sqref="D39:D43">
    <cfRule type="duplicateValues" dxfId="0" priority="23"/>
  </conditionalFormatting>
  <conditionalFormatting sqref="D45:D123">
    <cfRule type="duplicateValues" dxfId="0" priority="64"/>
    <cfRule type="duplicateValues" dxfId="0" priority="63"/>
    <cfRule type="duplicateValues" dxfId="0" priority="62"/>
    <cfRule type="duplicateValues" dxfId="0" priority="61"/>
    <cfRule type="duplicateValues" dxfId="0" priority="60"/>
  </conditionalFormatting>
  <conditionalFormatting sqref="D1:D5 D15:D1048576">
    <cfRule type="duplicateValues" dxfId="0" priority="1"/>
  </conditionalFormatting>
  <dataValidations count="1">
    <dataValidation type="textLength" operator="between" allowBlank="1" showInputMessage="1" showErrorMessage="1" errorTitle="CURP" error="EL  CURP ESTA INCOMPLETO O INCORRECTO" sqref="D17:D30">
      <formula1>18</formula1>
      <formula2>18</formula2>
    </dataValidation>
  </dataValidations>
  <pageMargins left="0.7" right="0.7" top="0.75" bottom="0.75" header="0.3" footer="0.3"/>
  <pageSetup paperSize="9" orientation="portrait"/>
  <headerFooter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name="Button 1" r:id="rId3">
              <controlPr print="0" defaultSize="0">
                <anchor moveWithCells="1" sizeWithCells="1">
                  <from>
                    <xdr:col>1</xdr:col>
                    <xdr:colOff>0</xdr:colOff>
                    <xdr:row>0</xdr:row>
                    <xdr:rowOff>104775</xdr:rowOff>
                  </from>
                  <to>
                    <xdr:col>3</xdr:col>
                    <xdr:colOff>1400175</xdr:colOff>
                    <xdr:row>2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name="Button 2" r:id="rId4">
              <controlPr print="0" defaultSize="0">
                <anchor moveWithCells="1">
                  <from>
                    <xdr:col>4</xdr:col>
                    <xdr:colOff>133350</xdr:colOff>
                    <xdr:row>0</xdr:row>
                    <xdr:rowOff>76200</xdr:rowOff>
                  </from>
                  <to>
                    <xdr:col>5</xdr:col>
                    <xdr:colOff>447675</xdr:colOff>
                    <xdr:row>2</xdr:row>
                    <xdr:rowOff>137160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1" name="Button 3" r:id="rId5">
              <controlPr print="0" defaultSize="0">
                <anchor moveWithCells="1">
                  <from>
                    <xdr:col>6</xdr:col>
                    <xdr:colOff>295275</xdr:colOff>
                    <xdr:row>0</xdr:row>
                    <xdr:rowOff>76200</xdr:rowOff>
                  </from>
                  <to>
                    <xdr:col>6</xdr:col>
                    <xdr:colOff>2952750</xdr:colOff>
                    <xdr:row>2</xdr:row>
                    <xdr:rowOff>137160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name="Button 4" r:id="rId6">
              <controlPr print="0" defaultSize="0">
                <anchor moveWithCells="1">
                  <from>
                    <xdr:col>6</xdr:col>
                    <xdr:colOff>3057525</xdr:colOff>
                    <xdr:row>0</xdr:row>
                    <xdr:rowOff>66675</xdr:rowOff>
                  </from>
                  <to>
                    <xdr:col>8</xdr:col>
                    <xdr:colOff>219075</xdr:colOff>
                    <xdr:row>2</xdr:row>
                    <xdr:rowOff>127635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4531beb-bb3d-4098-931f-2782dea7548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C44</xm:sqref>
        </x14:conditionalFormatting>
        <x14:conditionalFormatting xmlns:xm="http://schemas.microsoft.com/office/excel/2006/main">
          <x14:cfRule type="dataBar" id="{4f0aa66e-2de4-4189-ba86-648147d494f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D44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5">
    <tabColor rgb="FFFF5050"/>
  </sheetPr>
  <dimension ref="A1:G1300"/>
  <sheetViews>
    <sheetView showGridLines="0" view="pageLayout" zoomScale="90" zoomScaleSheetLayoutView="85" zoomScaleNormal="100" workbookViewId="0">
      <selection activeCell="A1" sqref="A1:D1"/>
    </sheetView>
  </sheetViews>
  <sheetFormatPr defaultColWidth="9.5" defaultRowHeight="13.35" outlineLevelCol="6"/>
  <cols>
    <col min="1" max="1" width="5.16" style="2" customWidth="1"/>
    <col min="2" max="2" width="16.83" style="2" customWidth="1"/>
    <col min="3" max="3" width="18.16" style="2" customWidth="1"/>
    <col min="4" max="4" width="18" style="2" customWidth="1"/>
    <col min="5" max="5" width="28.5" style="2" customWidth="1"/>
    <col min="6" max="7" width="14" style="27" customWidth="1"/>
    <col min="8" max="10" width="13.33" style="2" customWidth="1"/>
    <col min="11" max="16384" width="9.5" style="2"/>
  </cols>
  <sheetData>
    <row r="1" ht="65.25" customHeight="1" spans="1:7">
      <c r="A1" s="28" t="s">
        <v>256</v>
      </c>
      <c r="B1" s="28"/>
      <c r="C1" s="28"/>
      <c r="D1" s="28"/>
      <c r="E1" s="28" t="s">
        <v>257</v>
      </c>
      <c r="F1" s="28"/>
      <c r="G1" s="28"/>
    </row>
    <row r="2" ht="15" customHeight="1" spans="1:7">
      <c r="A2" s="29" t="s">
        <v>258</v>
      </c>
      <c r="B2" s="29" t="s">
        <v>59</v>
      </c>
      <c r="C2" s="29"/>
      <c r="D2" s="29"/>
      <c r="E2" s="29" t="s">
        <v>7</v>
      </c>
      <c r="F2" s="29" t="s">
        <v>259</v>
      </c>
      <c r="G2" s="29" t="s">
        <v>260</v>
      </c>
    </row>
    <row r="3" ht="15" customHeight="1" spans="1:7">
      <c r="A3" s="22">
        <v>1</v>
      </c>
      <c r="B3" s="22" t="s">
        <v>261</v>
      </c>
      <c r="C3" s="22"/>
      <c r="D3" s="22"/>
      <c r="E3" s="22" t="s">
        <v>262</v>
      </c>
      <c r="F3" s="31">
        <v>44687</v>
      </c>
      <c r="G3" s="31">
        <v>44691</v>
      </c>
    </row>
    <row r="4" ht="15" customHeight="1" spans="1:7">
      <c r="A4"/>
      <c r="B4"/>
      <c r="C4"/>
      <c r="D4"/>
      <c r="E4"/>
      <c r="F4"/>
      <c r="G4"/>
    </row>
    <row r="5" ht="15" customHeight="1" spans="1:7">
      <c r="A5"/>
      <c r="B5"/>
      <c r="C5"/>
      <c r="D5"/>
      <c r="E5"/>
      <c r="F5"/>
      <c r="G5"/>
    </row>
    <row r="6" ht="15" customHeight="1" spans="1:7">
      <c r="A6"/>
      <c r="B6"/>
      <c r="C6"/>
      <c r="D6"/>
      <c r="E6"/>
      <c r="F6"/>
      <c r="G6"/>
    </row>
    <row r="7" ht="15" customHeight="1" spans="1:7">
      <c r="A7"/>
      <c r="B7"/>
      <c r="C7"/>
      <c r="D7"/>
      <c r="E7"/>
      <c r="F7"/>
      <c r="G7"/>
    </row>
    <row r="8" ht="15" customHeight="1" spans="1:7">
      <c r="A8"/>
      <c r="B8"/>
      <c r="C8"/>
      <c r="D8"/>
      <c r="E8"/>
      <c r="F8"/>
      <c r="G8"/>
    </row>
    <row r="9" ht="15" customHeight="1" spans="1:7">
      <c r="A9"/>
      <c r="B9"/>
      <c r="C9"/>
      <c r="D9"/>
      <c r="E9"/>
      <c r="F9"/>
      <c r="G9"/>
    </row>
    <row r="10" ht="15" customHeight="1" spans="1:7">
      <c r="A10"/>
      <c r="B10" s="30"/>
      <c r="C10" s="30"/>
      <c r="D10"/>
      <c r="E10" s="30"/>
      <c r="F10" s="30"/>
      <c r="G10"/>
    </row>
    <row r="11" ht="15" customHeight="1" spans="1:7">
      <c r="A11"/>
      <c r="B11"/>
      <c r="C11"/>
      <c r="D11"/>
      <c r="E11"/>
      <c r="F11"/>
      <c r="G11"/>
    </row>
    <row r="12" ht="15" customHeight="1" spans="1:7">
      <c r="A12"/>
      <c r="B12"/>
      <c r="C12"/>
      <c r="D12"/>
      <c r="E12"/>
      <c r="F12"/>
      <c r="G12"/>
    </row>
    <row r="13" ht="15" customHeight="1" spans="1:7">
      <c r="A13"/>
      <c r="B13"/>
      <c r="C13"/>
      <c r="D13"/>
      <c r="E13"/>
      <c r="F13"/>
      <c r="G13"/>
    </row>
    <row r="14" ht="15" customHeight="1" spans="1:7">
      <c r="A14"/>
      <c r="B14"/>
      <c r="C14"/>
      <c r="D14"/>
      <c r="E14"/>
      <c r="F14"/>
      <c r="G14"/>
    </row>
    <row r="15" ht="15" customHeight="1" spans="1:7">
      <c r="A15"/>
      <c r="B15"/>
      <c r="C15"/>
      <c r="D15"/>
      <c r="E15"/>
      <c r="F15"/>
      <c r="G15"/>
    </row>
    <row r="16" ht="15" customHeight="1" spans="1:7">
      <c r="A16"/>
      <c r="B16"/>
      <c r="C16"/>
      <c r="D16"/>
      <c r="E16"/>
      <c r="F16"/>
      <c r="G16"/>
    </row>
    <row r="17" ht="15" customHeight="1" spans="1:7">
      <c r="A17"/>
      <c r="B17"/>
      <c r="C17"/>
      <c r="D17"/>
      <c r="E17"/>
      <c r="F17"/>
      <c r="G17"/>
    </row>
    <row r="18" ht="15" customHeight="1" spans="1:7">
      <c r="A18"/>
      <c r="B18"/>
      <c r="C18"/>
      <c r="D18"/>
      <c r="E18"/>
      <c r="F18"/>
      <c r="G18"/>
    </row>
    <row r="19" ht="15" customHeight="1" spans="1:7">
      <c r="A19"/>
      <c r="B19"/>
      <c r="C19"/>
      <c r="D19"/>
      <c r="E19"/>
      <c r="F19"/>
      <c r="G19"/>
    </row>
    <row r="20" ht="15" customHeight="1" spans="1:7">
      <c r="A20"/>
      <c r="B20"/>
      <c r="C20"/>
      <c r="D20"/>
      <c r="E20"/>
      <c r="F20"/>
      <c r="G20"/>
    </row>
    <row r="21" ht="15" customHeight="1" spans="1:7">
      <c r="A21"/>
      <c r="B21"/>
      <c r="C21"/>
      <c r="D21"/>
      <c r="E21"/>
      <c r="F21"/>
      <c r="G21"/>
    </row>
    <row r="22" ht="15" customHeight="1" spans="1:7">
      <c r="A22"/>
      <c r="B22"/>
      <c r="C22"/>
      <c r="D22"/>
      <c r="E22"/>
      <c r="F22"/>
      <c r="G22"/>
    </row>
    <row r="23" ht="15" customHeight="1" spans="1:7">
      <c r="A23"/>
      <c r="B23"/>
      <c r="C23"/>
      <c r="D23"/>
      <c r="E23"/>
      <c r="F23"/>
      <c r="G23"/>
    </row>
    <row r="24" ht="15" customHeight="1" spans="1:7">
      <c r="A24"/>
      <c r="B24"/>
      <c r="C24"/>
      <c r="D24"/>
      <c r="E24"/>
      <c r="F24"/>
      <c r="G24"/>
    </row>
    <row r="25" ht="15" customHeight="1" spans="1:7">
      <c r="A25"/>
      <c r="B25"/>
      <c r="C25"/>
      <c r="D25"/>
      <c r="E25"/>
      <c r="F25"/>
      <c r="G25"/>
    </row>
    <row r="26" ht="15" customHeight="1" spans="1:7">
      <c r="A26"/>
      <c r="B26"/>
      <c r="C26"/>
      <c r="D26"/>
      <c r="E26"/>
      <c r="F26"/>
      <c r="G26"/>
    </row>
    <row r="27" ht="15" customHeight="1" spans="1:7">
      <c r="A27"/>
      <c r="B27"/>
      <c r="C27"/>
      <c r="D27"/>
      <c r="E27"/>
      <c r="F27"/>
      <c r="G27"/>
    </row>
    <row r="28" ht="15" customHeight="1" spans="1:7">
      <c r="A28"/>
      <c r="B28"/>
      <c r="C28"/>
      <c r="D28"/>
      <c r="E28"/>
      <c r="F28"/>
      <c r="G28"/>
    </row>
    <row r="29" ht="15" customHeight="1" spans="1:7">
      <c r="A29"/>
      <c r="B29"/>
      <c r="C29"/>
      <c r="D29"/>
      <c r="E29"/>
      <c r="F29"/>
      <c r="G29"/>
    </row>
    <row r="30" ht="15" customHeight="1" spans="1:7">
      <c r="A30"/>
      <c r="B30"/>
      <c r="C30"/>
      <c r="D30"/>
      <c r="E30"/>
      <c r="F30"/>
      <c r="G30"/>
    </row>
    <row r="31" ht="15" customHeight="1" spans="1:7">
      <c r="A31"/>
      <c r="B31"/>
      <c r="C31"/>
      <c r="D31"/>
      <c r="E31"/>
      <c r="F31"/>
      <c r="G31"/>
    </row>
    <row r="32" ht="15" customHeight="1" spans="1:7">
      <c r="A32"/>
      <c r="B32"/>
      <c r="C32"/>
      <c r="D32"/>
      <c r="E32"/>
      <c r="F32"/>
      <c r="G32"/>
    </row>
    <row r="33" ht="15" customHeight="1" spans="1:7">
      <c r="A33"/>
      <c r="B33"/>
      <c r="C33"/>
      <c r="D33"/>
      <c r="E33"/>
      <c r="F33"/>
      <c r="G33"/>
    </row>
    <row r="34" ht="15" customHeight="1" spans="1:7">
      <c r="A34"/>
      <c r="B34"/>
      <c r="C34"/>
      <c r="D34"/>
      <c r="E34"/>
      <c r="F34"/>
      <c r="G34"/>
    </row>
    <row r="35" ht="15" customHeight="1" spans="1:7">
      <c r="A35"/>
      <c r="B35"/>
      <c r="C35"/>
      <c r="D35"/>
      <c r="E35"/>
      <c r="F35"/>
      <c r="G35"/>
    </row>
    <row r="36" ht="15" customHeight="1" spans="1:7">
      <c r="A36"/>
      <c r="B36"/>
      <c r="C36"/>
      <c r="D36"/>
      <c r="E36"/>
      <c r="F36"/>
      <c r="G36"/>
    </row>
    <row r="37" ht="15" customHeight="1" spans="1:7">
      <c r="A37"/>
      <c r="B37"/>
      <c r="C37"/>
      <c r="D37"/>
      <c r="E37"/>
      <c r="F37"/>
      <c r="G37"/>
    </row>
    <row r="38" ht="15" customHeight="1" spans="1:7">
      <c r="A38"/>
      <c r="B38"/>
      <c r="C38"/>
      <c r="D38"/>
      <c r="E38"/>
      <c r="F38"/>
      <c r="G38"/>
    </row>
    <row r="39" ht="15" customHeight="1" spans="1:7">
      <c r="A39"/>
      <c r="B39"/>
      <c r="C39"/>
      <c r="D39"/>
      <c r="E39"/>
      <c r="F39"/>
      <c r="G39"/>
    </row>
    <row r="40" ht="15" customHeight="1" spans="1:7">
      <c r="A40"/>
      <c r="B40"/>
      <c r="C40"/>
      <c r="D40"/>
      <c r="E40"/>
      <c r="F40"/>
      <c r="G40"/>
    </row>
    <row r="41" ht="15" customHeight="1" spans="1:7">
      <c r="A41"/>
      <c r="B41"/>
      <c r="C41"/>
      <c r="D41"/>
      <c r="E41"/>
      <c r="F41"/>
      <c r="G41"/>
    </row>
    <row r="42" ht="15" customHeight="1" spans="1:7">
      <c r="A42"/>
      <c r="B42"/>
      <c r="C42"/>
      <c r="D42"/>
      <c r="E42"/>
      <c r="F42"/>
      <c r="G42"/>
    </row>
    <row r="43" ht="15" customHeight="1" spans="1:7">
      <c r="A43"/>
      <c r="B43"/>
      <c r="C43"/>
      <c r="D43"/>
      <c r="E43"/>
      <c r="F43"/>
      <c r="G43"/>
    </row>
    <row r="44" ht="15" customHeight="1" spans="1:7">
      <c r="A44"/>
      <c r="B44"/>
      <c r="C44"/>
      <c r="D44"/>
      <c r="E44"/>
      <c r="F44"/>
      <c r="G44"/>
    </row>
    <row r="45" ht="15" customHeight="1" spans="1:7">
      <c r="A45"/>
      <c r="B45"/>
      <c r="C45"/>
      <c r="D45"/>
      <c r="E45"/>
      <c r="F45"/>
      <c r="G45"/>
    </row>
    <row r="46" ht="15" customHeight="1" spans="1:7">
      <c r="A46"/>
      <c r="B46"/>
      <c r="C46"/>
      <c r="D46"/>
      <c r="E46"/>
      <c r="F46"/>
      <c r="G46"/>
    </row>
    <row r="47" ht="15" customHeight="1" spans="1:7">
      <c r="A47"/>
      <c r="B47"/>
      <c r="C47"/>
      <c r="D47"/>
      <c r="E47"/>
      <c r="F47"/>
      <c r="G47"/>
    </row>
    <row r="48" ht="15" customHeight="1" spans="1:7">
      <c r="A48"/>
      <c r="B48"/>
      <c r="C48"/>
      <c r="D48"/>
      <c r="E48"/>
      <c r="F48"/>
      <c r="G48"/>
    </row>
    <row r="49" ht="15" customHeight="1" spans="1:7">
      <c r="A49"/>
      <c r="B49"/>
      <c r="C49"/>
      <c r="D49"/>
      <c r="E49"/>
      <c r="F49"/>
      <c r="G49"/>
    </row>
    <row r="50" ht="15" customHeight="1" spans="1:7">
      <c r="A50"/>
      <c r="B50"/>
      <c r="C50"/>
      <c r="D50"/>
      <c r="E50"/>
      <c r="F50"/>
      <c r="G50"/>
    </row>
    <row r="51" ht="15" customHeight="1" spans="1:7">
      <c r="A51"/>
      <c r="B51"/>
      <c r="C51"/>
      <c r="D51"/>
      <c r="E51"/>
      <c r="F51"/>
      <c r="G51"/>
    </row>
    <row r="52" ht="15" customHeight="1" spans="1:7">
      <c r="A52"/>
      <c r="B52"/>
      <c r="C52"/>
      <c r="D52"/>
      <c r="E52"/>
      <c r="F52"/>
      <c r="G52"/>
    </row>
    <row r="53" ht="15" customHeight="1" spans="1:7">
      <c r="A53"/>
      <c r="B53"/>
      <c r="C53"/>
      <c r="D53"/>
      <c r="E53"/>
      <c r="F53"/>
      <c r="G53"/>
    </row>
    <row r="54" ht="15" customHeight="1" spans="1:7">
      <c r="A54"/>
      <c r="B54"/>
      <c r="C54"/>
      <c r="D54"/>
      <c r="E54"/>
      <c r="F54"/>
      <c r="G54"/>
    </row>
    <row r="55" ht="15" customHeight="1" spans="1:7">
      <c r="A55"/>
      <c r="B55"/>
      <c r="C55"/>
      <c r="D55"/>
      <c r="E55"/>
      <c r="F55"/>
      <c r="G55"/>
    </row>
    <row r="56" ht="15" customHeight="1" spans="1:7">
      <c r="A56"/>
      <c r="B56"/>
      <c r="C56"/>
      <c r="D56"/>
      <c r="E56"/>
      <c r="F56"/>
      <c r="G56"/>
    </row>
    <row r="57" ht="15" customHeight="1" spans="1:7">
      <c r="A57"/>
      <c r="B57"/>
      <c r="C57"/>
      <c r="D57"/>
      <c r="E57"/>
      <c r="F57"/>
      <c r="G57"/>
    </row>
    <row r="58" ht="15" customHeight="1" spans="1:7">
      <c r="A58"/>
      <c r="B58"/>
      <c r="C58"/>
      <c r="D58"/>
      <c r="E58"/>
      <c r="F58"/>
      <c r="G58"/>
    </row>
    <row r="59" ht="15" customHeight="1" spans="1:7">
      <c r="A59"/>
      <c r="B59"/>
      <c r="C59"/>
      <c r="D59"/>
      <c r="E59"/>
      <c r="F59"/>
      <c r="G59"/>
    </row>
    <row r="60" ht="15" customHeight="1" spans="1:7">
      <c r="A60"/>
      <c r="B60"/>
      <c r="C60"/>
      <c r="D60"/>
      <c r="E60"/>
      <c r="F60"/>
      <c r="G60"/>
    </row>
    <row r="61" ht="15" customHeight="1" spans="1:7">
      <c r="A61"/>
      <c r="B61"/>
      <c r="C61"/>
      <c r="D61"/>
      <c r="E61"/>
      <c r="F61"/>
      <c r="G61"/>
    </row>
    <row r="62" ht="15" customHeight="1" spans="1:7">
      <c r="A62"/>
      <c r="B62"/>
      <c r="C62"/>
      <c r="D62"/>
      <c r="E62"/>
      <c r="F62"/>
      <c r="G62"/>
    </row>
    <row r="63" ht="15" customHeight="1" spans="1:7">
      <c r="A63"/>
      <c r="B63"/>
      <c r="C63"/>
      <c r="D63"/>
      <c r="E63"/>
      <c r="F63"/>
      <c r="G63"/>
    </row>
    <row r="64" ht="15" customHeight="1" spans="1:7">
      <c r="A64"/>
      <c r="B64"/>
      <c r="C64"/>
      <c r="D64"/>
      <c r="E64"/>
      <c r="F64"/>
      <c r="G64"/>
    </row>
    <row r="65" ht="15" customHeight="1" spans="1:7">
      <c r="A65"/>
      <c r="B65"/>
      <c r="C65"/>
      <c r="D65"/>
      <c r="E65"/>
      <c r="F65"/>
      <c r="G65"/>
    </row>
    <row r="66" ht="15" customHeight="1" spans="1:7">
      <c r="A66"/>
      <c r="B66"/>
      <c r="C66"/>
      <c r="D66"/>
      <c r="E66"/>
      <c r="F66"/>
      <c r="G66"/>
    </row>
    <row r="67" ht="15" customHeight="1" spans="1:7">
      <c r="A67"/>
      <c r="B67"/>
      <c r="C67"/>
      <c r="D67"/>
      <c r="E67"/>
      <c r="F67"/>
      <c r="G67"/>
    </row>
    <row r="68" ht="15" customHeight="1" spans="1:7">
      <c r="A68"/>
      <c r="B68"/>
      <c r="C68"/>
      <c r="D68"/>
      <c r="E68"/>
      <c r="F68"/>
      <c r="G68"/>
    </row>
    <row r="69" ht="15" customHeight="1" spans="1:7">
      <c r="A69"/>
      <c r="B69"/>
      <c r="C69"/>
      <c r="D69"/>
      <c r="E69"/>
      <c r="F69"/>
      <c r="G69"/>
    </row>
    <row r="70" ht="15" customHeight="1" spans="1:7">
      <c r="A70"/>
      <c r="B70"/>
      <c r="C70"/>
      <c r="D70"/>
      <c r="E70"/>
      <c r="F70"/>
      <c r="G70"/>
    </row>
    <row r="71" ht="15" customHeight="1" spans="1:7">
      <c r="A71"/>
      <c r="B71"/>
      <c r="C71"/>
      <c r="D71"/>
      <c r="E71"/>
      <c r="F71"/>
      <c r="G71"/>
    </row>
    <row r="72" ht="15" customHeight="1" spans="1:7">
      <c r="A72"/>
      <c r="B72"/>
      <c r="C72"/>
      <c r="D72"/>
      <c r="E72"/>
      <c r="F72"/>
      <c r="G72"/>
    </row>
    <row r="73" ht="15" customHeight="1" spans="1:7">
      <c r="A73"/>
      <c r="B73"/>
      <c r="C73"/>
      <c r="D73"/>
      <c r="E73"/>
      <c r="F73"/>
      <c r="G73"/>
    </row>
    <row r="74" ht="15" customHeight="1" spans="1:7">
      <c r="A74"/>
      <c r="B74"/>
      <c r="C74"/>
      <c r="D74"/>
      <c r="E74"/>
      <c r="F74"/>
      <c r="G74"/>
    </row>
    <row r="75" ht="15" customHeight="1" spans="1:7">
      <c r="A75"/>
      <c r="B75"/>
      <c r="C75"/>
      <c r="D75"/>
      <c r="E75"/>
      <c r="F75"/>
      <c r="G75"/>
    </row>
    <row r="76" ht="15" customHeight="1" spans="1:7">
      <c r="A76"/>
      <c r="B76"/>
      <c r="C76"/>
      <c r="D76"/>
      <c r="E76"/>
      <c r="F76"/>
      <c r="G76"/>
    </row>
    <row r="77" ht="15" customHeight="1" spans="1:7">
      <c r="A77"/>
      <c r="B77"/>
      <c r="C77"/>
      <c r="D77"/>
      <c r="E77"/>
      <c r="F77"/>
      <c r="G77"/>
    </row>
    <row r="78" ht="15" customHeight="1" spans="1:7">
      <c r="A78"/>
      <c r="B78"/>
      <c r="C78"/>
      <c r="D78"/>
      <c r="E78"/>
      <c r="F78"/>
      <c r="G78"/>
    </row>
    <row r="79" ht="15" customHeight="1" spans="1:7">
      <c r="A79"/>
      <c r="B79"/>
      <c r="C79"/>
      <c r="D79"/>
      <c r="E79"/>
      <c r="F79"/>
      <c r="G79"/>
    </row>
    <row r="80" ht="15" customHeight="1" spans="1:7">
      <c r="A80"/>
      <c r="B80"/>
      <c r="C80"/>
      <c r="D80"/>
      <c r="E80"/>
      <c r="F80"/>
      <c r="G80"/>
    </row>
    <row r="81" ht="15" customHeight="1" spans="1:7">
      <c r="A81"/>
      <c r="B81"/>
      <c r="C81"/>
      <c r="D81"/>
      <c r="E81"/>
      <c r="F81"/>
      <c r="G81"/>
    </row>
    <row r="82" ht="15" customHeight="1" spans="1:7">
      <c r="A82"/>
      <c r="B82"/>
      <c r="C82"/>
      <c r="D82"/>
      <c r="E82"/>
      <c r="F82"/>
      <c r="G82"/>
    </row>
    <row r="83" ht="15" customHeight="1" spans="1:7">
      <c r="A83"/>
      <c r="B83"/>
      <c r="C83"/>
      <c r="D83"/>
      <c r="E83"/>
      <c r="F83"/>
      <c r="G83"/>
    </row>
    <row r="84" ht="15" customHeight="1" spans="1:7">
      <c r="A84"/>
      <c r="B84"/>
      <c r="C84"/>
      <c r="D84"/>
      <c r="E84"/>
      <c r="F84"/>
      <c r="G84"/>
    </row>
    <row r="85" ht="15" customHeight="1" spans="1:7">
      <c r="A85"/>
      <c r="B85"/>
      <c r="C85"/>
      <c r="D85"/>
      <c r="E85"/>
      <c r="F85"/>
      <c r="G85"/>
    </row>
    <row r="86" ht="15" customHeight="1" spans="1:7">
      <c r="A86"/>
      <c r="B86"/>
      <c r="C86"/>
      <c r="D86"/>
      <c r="E86"/>
      <c r="F86"/>
      <c r="G86"/>
    </row>
    <row r="87" ht="15" customHeight="1" spans="1:7">
      <c r="A87"/>
      <c r="B87"/>
      <c r="C87"/>
      <c r="D87"/>
      <c r="E87"/>
      <c r="F87"/>
      <c r="G87"/>
    </row>
    <row r="88" ht="15" customHeight="1" spans="1:7">
      <c r="A88"/>
      <c r="B88"/>
      <c r="C88"/>
      <c r="D88"/>
      <c r="E88"/>
      <c r="F88"/>
      <c r="G88"/>
    </row>
    <row r="89" ht="15" customHeight="1" spans="1:7">
      <c r="A89"/>
      <c r="B89"/>
      <c r="C89"/>
      <c r="D89"/>
      <c r="E89"/>
      <c r="F89"/>
      <c r="G89"/>
    </row>
    <row r="90" ht="15" customHeight="1" spans="1:7">
      <c r="A90"/>
      <c r="B90"/>
      <c r="C90"/>
      <c r="D90"/>
      <c r="E90"/>
      <c r="F90"/>
      <c r="G90"/>
    </row>
    <row r="91" ht="15" customHeight="1" spans="1:7">
      <c r="A91"/>
      <c r="B91"/>
      <c r="C91"/>
      <c r="D91"/>
      <c r="E91"/>
      <c r="F91"/>
      <c r="G91"/>
    </row>
    <row r="92" ht="15" customHeight="1" spans="1:7">
      <c r="A92"/>
      <c r="B92"/>
      <c r="C92"/>
      <c r="D92"/>
      <c r="E92"/>
      <c r="F92"/>
      <c r="G92"/>
    </row>
    <row r="93" ht="15" customHeight="1" spans="1:7">
      <c r="A93"/>
      <c r="B93"/>
      <c r="C93"/>
      <c r="D93"/>
      <c r="E93"/>
      <c r="F93"/>
      <c r="G93"/>
    </row>
    <row r="94" ht="15" customHeight="1" spans="1:7">
      <c r="A94"/>
      <c r="B94"/>
      <c r="C94"/>
      <c r="D94"/>
      <c r="E94"/>
      <c r="F94"/>
      <c r="G94"/>
    </row>
    <row r="95" ht="15" customHeight="1" spans="1:7">
      <c r="A95"/>
      <c r="B95"/>
      <c r="C95"/>
      <c r="D95"/>
      <c r="E95"/>
      <c r="F95"/>
      <c r="G95"/>
    </row>
    <row r="96" ht="15" customHeight="1" spans="1:7">
      <c r="A96"/>
      <c r="B96"/>
      <c r="C96"/>
      <c r="D96"/>
      <c r="E96"/>
      <c r="F96"/>
      <c r="G96"/>
    </row>
    <row r="97" ht="15" customHeight="1" spans="1:7">
      <c r="A97"/>
      <c r="B97"/>
      <c r="C97"/>
      <c r="D97"/>
      <c r="E97"/>
      <c r="F97"/>
      <c r="G97"/>
    </row>
    <row r="98" ht="15" customHeight="1" spans="1:7">
      <c r="A98"/>
      <c r="B98"/>
      <c r="C98"/>
      <c r="D98"/>
      <c r="E98"/>
      <c r="F98"/>
      <c r="G98"/>
    </row>
    <row r="99" ht="15" customHeight="1" spans="1:7">
      <c r="A99"/>
      <c r="B99"/>
      <c r="C99"/>
      <c r="D99"/>
      <c r="E99"/>
      <c r="F99"/>
      <c r="G99"/>
    </row>
    <row r="100" ht="15" customHeight="1" spans="1:7">
      <c r="A100"/>
      <c r="B100"/>
      <c r="C100"/>
      <c r="D100"/>
      <c r="E100"/>
      <c r="F100"/>
      <c r="G100"/>
    </row>
    <row r="101" ht="15" customHeight="1" spans="1:7">
      <c r="A101"/>
      <c r="B101"/>
      <c r="C101"/>
      <c r="D101"/>
      <c r="E101"/>
      <c r="F101"/>
      <c r="G101"/>
    </row>
    <row r="102" ht="15" customHeight="1" spans="1:7">
      <c r="A102"/>
      <c r="B102"/>
      <c r="C102"/>
      <c r="D102"/>
      <c r="E102"/>
      <c r="F102"/>
      <c r="G102"/>
    </row>
    <row r="103" ht="15" customHeight="1" spans="1:7">
      <c r="A103"/>
      <c r="B103"/>
      <c r="C103"/>
      <c r="D103"/>
      <c r="E103"/>
      <c r="F103"/>
      <c r="G103"/>
    </row>
    <row r="104" ht="15" customHeight="1" spans="1:7">
      <c r="A104"/>
      <c r="B104"/>
      <c r="C104"/>
      <c r="D104"/>
      <c r="E104"/>
      <c r="F104"/>
      <c r="G104"/>
    </row>
    <row r="105" ht="15" customHeight="1" spans="1:7">
      <c r="A105"/>
      <c r="B105"/>
      <c r="C105"/>
      <c r="D105"/>
      <c r="E105"/>
      <c r="F105"/>
      <c r="G105"/>
    </row>
    <row r="106" ht="15" customHeight="1" spans="1:7">
      <c r="A106"/>
      <c r="B106"/>
      <c r="C106"/>
      <c r="D106"/>
      <c r="E106"/>
      <c r="F106"/>
      <c r="G106"/>
    </row>
    <row r="107" ht="15" customHeight="1" spans="1:7">
      <c r="A107"/>
      <c r="B107"/>
      <c r="C107"/>
      <c r="D107"/>
      <c r="E107"/>
      <c r="F107"/>
      <c r="G107"/>
    </row>
    <row r="108" ht="15" customHeight="1" spans="1:7">
      <c r="A108"/>
      <c r="B108"/>
      <c r="C108"/>
      <c r="D108"/>
      <c r="E108"/>
      <c r="F108"/>
      <c r="G108"/>
    </row>
    <row r="109" ht="15" customHeight="1" spans="1:7">
      <c r="A109"/>
      <c r="B109"/>
      <c r="C109"/>
      <c r="D109"/>
      <c r="E109"/>
      <c r="F109"/>
      <c r="G109"/>
    </row>
    <row r="110" ht="15" customHeight="1" spans="1:7">
      <c r="A110"/>
      <c r="B110"/>
      <c r="C110"/>
      <c r="D110"/>
      <c r="E110"/>
      <c r="F110"/>
      <c r="G110"/>
    </row>
    <row r="111" ht="15" customHeight="1" spans="1:7">
      <c r="A111"/>
      <c r="B111"/>
      <c r="C111"/>
      <c r="D111"/>
      <c r="E111"/>
      <c r="F111"/>
      <c r="G111"/>
    </row>
    <row r="112" ht="15" customHeight="1" spans="1:7">
      <c r="A112"/>
      <c r="B112"/>
      <c r="C112"/>
      <c r="D112"/>
      <c r="E112"/>
      <c r="F112"/>
      <c r="G112"/>
    </row>
    <row r="113" ht="15" customHeight="1" spans="1:7">
      <c r="A113"/>
      <c r="B113"/>
      <c r="C113"/>
      <c r="D113"/>
      <c r="E113"/>
      <c r="F113"/>
      <c r="G113"/>
    </row>
    <row r="114" ht="15" customHeight="1" spans="1:7">
      <c r="A114"/>
      <c r="B114"/>
      <c r="C114"/>
      <c r="D114"/>
      <c r="E114"/>
      <c r="F114"/>
      <c r="G114"/>
    </row>
    <row r="115" ht="15" customHeight="1" spans="1:7">
      <c r="A115"/>
      <c r="B115"/>
      <c r="C115"/>
      <c r="D115"/>
      <c r="E115"/>
      <c r="F115"/>
      <c r="G115"/>
    </row>
    <row r="116" ht="15" customHeight="1" spans="1:7">
      <c r="A116"/>
      <c r="B116"/>
      <c r="C116"/>
      <c r="D116"/>
      <c r="E116"/>
      <c r="F116"/>
      <c r="G116"/>
    </row>
    <row r="117" ht="15" customHeight="1" spans="1:7">
      <c r="A117"/>
      <c r="B117"/>
      <c r="C117"/>
      <c r="D117"/>
      <c r="E117"/>
      <c r="F117"/>
      <c r="G117"/>
    </row>
    <row r="118" ht="15" customHeight="1" spans="1:7">
      <c r="A118"/>
      <c r="B118"/>
      <c r="C118"/>
      <c r="D118"/>
      <c r="E118"/>
      <c r="F118"/>
      <c r="G118"/>
    </row>
    <row r="119" ht="15" customHeight="1" spans="1:7">
      <c r="A119"/>
      <c r="B119"/>
      <c r="C119"/>
      <c r="D119"/>
      <c r="E119"/>
      <c r="F119"/>
      <c r="G119"/>
    </row>
    <row r="120" ht="15" customHeight="1" spans="1:7">
      <c r="A120"/>
      <c r="B120"/>
      <c r="C120"/>
      <c r="D120"/>
      <c r="E120"/>
      <c r="F120"/>
      <c r="G120"/>
    </row>
    <row r="121" ht="15" customHeight="1" spans="1:7">
      <c r="A121"/>
      <c r="B121"/>
      <c r="C121"/>
      <c r="D121"/>
      <c r="E121"/>
      <c r="F121"/>
      <c r="G121"/>
    </row>
    <row r="122" ht="15" customHeight="1" spans="1:7">
      <c r="A122"/>
      <c r="B122"/>
      <c r="C122"/>
      <c r="D122"/>
      <c r="E122"/>
      <c r="F122"/>
      <c r="G122"/>
    </row>
    <row r="123" ht="15" customHeight="1" spans="1:7">
      <c r="A123"/>
      <c r="B123"/>
      <c r="C123"/>
      <c r="D123"/>
      <c r="E123"/>
      <c r="F123"/>
      <c r="G123"/>
    </row>
    <row r="124" ht="15" customHeight="1" spans="1:7">
      <c r="A124"/>
      <c r="B124"/>
      <c r="C124"/>
      <c r="D124"/>
      <c r="E124"/>
      <c r="F124"/>
      <c r="G124"/>
    </row>
    <row r="125" ht="15" customHeight="1" spans="1:7">
      <c r="A125"/>
      <c r="B125"/>
      <c r="C125"/>
      <c r="D125"/>
      <c r="E125"/>
      <c r="F125"/>
      <c r="G125"/>
    </row>
    <row r="126" ht="15" customHeight="1" spans="1:7">
      <c r="A126"/>
      <c r="B126"/>
      <c r="C126"/>
      <c r="D126"/>
      <c r="E126"/>
      <c r="F126"/>
      <c r="G126"/>
    </row>
    <row r="127" ht="15" customHeight="1" spans="1:7">
      <c r="A127"/>
      <c r="B127"/>
      <c r="C127"/>
      <c r="D127"/>
      <c r="E127"/>
      <c r="F127"/>
      <c r="G127"/>
    </row>
    <row r="128" ht="15" customHeight="1" spans="1:7">
      <c r="A128"/>
      <c r="B128"/>
      <c r="C128"/>
      <c r="D128"/>
      <c r="E128"/>
      <c r="F128"/>
      <c r="G128"/>
    </row>
    <row r="129" ht="15" customHeight="1" spans="1:7">
      <c r="A129"/>
      <c r="B129"/>
      <c r="C129"/>
      <c r="D129"/>
      <c r="E129"/>
      <c r="F129"/>
      <c r="G129"/>
    </row>
    <row r="130" ht="15" customHeight="1" spans="1:7">
      <c r="A130"/>
      <c r="B130"/>
      <c r="C130"/>
      <c r="D130"/>
      <c r="E130"/>
      <c r="F130"/>
      <c r="G130"/>
    </row>
    <row r="131" ht="15" customHeight="1" spans="1:7">
      <c r="A131"/>
      <c r="B131"/>
      <c r="C131"/>
      <c r="D131"/>
      <c r="E131"/>
      <c r="F131"/>
      <c r="G131"/>
    </row>
    <row r="132" ht="15" customHeight="1" spans="1:7">
      <c r="A132"/>
      <c r="B132"/>
      <c r="C132"/>
      <c r="D132"/>
      <c r="E132"/>
      <c r="F132"/>
      <c r="G132"/>
    </row>
    <row r="133" ht="15" customHeight="1" spans="1:7">
      <c r="A133"/>
      <c r="B133"/>
      <c r="C133"/>
      <c r="D133"/>
      <c r="E133"/>
      <c r="F133"/>
      <c r="G133"/>
    </row>
    <row r="134" ht="15" customHeight="1" spans="1:7">
      <c r="A134"/>
      <c r="B134"/>
      <c r="C134"/>
      <c r="D134"/>
      <c r="E134"/>
      <c r="F134"/>
      <c r="G134"/>
    </row>
    <row r="135" ht="15" customHeight="1" spans="1:7">
      <c r="A135"/>
      <c r="B135"/>
      <c r="C135"/>
      <c r="D135"/>
      <c r="E135"/>
      <c r="F135"/>
      <c r="G135"/>
    </row>
    <row r="136" ht="15" customHeight="1" spans="1:7">
      <c r="A136"/>
      <c r="B136"/>
      <c r="C136"/>
      <c r="D136"/>
      <c r="E136"/>
      <c r="F136"/>
      <c r="G136"/>
    </row>
    <row r="137" ht="15" customHeight="1" spans="1:7">
      <c r="A137"/>
      <c r="B137"/>
      <c r="C137"/>
      <c r="D137"/>
      <c r="E137"/>
      <c r="F137"/>
      <c r="G137"/>
    </row>
    <row r="138" ht="15" customHeight="1" spans="1:7">
      <c r="A138"/>
      <c r="B138"/>
      <c r="C138"/>
      <c r="D138"/>
      <c r="E138"/>
      <c r="F138"/>
      <c r="G138"/>
    </row>
    <row r="139" ht="15" customHeight="1" spans="1:7">
      <c r="A139"/>
      <c r="B139"/>
      <c r="C139"/>
      <c r="D139"/>
      <c r="E139"/>
      <c r="F139"/>
      <c r="G139"/>
    </row>
    <row r="140" ht="15" customHeight="1" spans="1:7">
      <c r="A140"/>
      <c r="B140"/>
      <c r="C140"/>
      <c r="D140"/>
      <c r="E140"/>
      <c r="F140"/>
      <c r="G140"/>
    </row>
    <row r="141" ht="15" customHeight="1" spans="1:7">
      <c r="A141"/>
      <c r="B141"/>
      <c r="C141"/>
      <c r="D141"/>
      <c r="E141"/>
      <c r="F141"/>
      <c r="G141"/>
    </row>
    <row r="142" ht="15" customHeight="1" spans="1:7">
      <c r="A142"/>
      <c r="B142"/>
      <c r="C142"/>
      <c r="D142"/>
      <c r="E142"/>
      <c r="F142"/>
      <c r="G142"/>
    </row>
    <row r="143" ht="15" customHeight="1" spans="1:7">
      <c r="A143"/>
      <c r="B143"/>
      <c r="C143"/>
      <c r="D143"/>
      <c r="E143"/>
      <c r="F143"/>
      <c r="G143"/>
    </row>
    <row r="144" ht="15" customHeight="1" spans="1:7">
      <c r="A144"/>
      <c r="B144"/>
      <c r="C144"/>
      <c r="D144"/>
      <c r="E144"/>
      <c r="F144"/>
      <c r="G144"/>
    </row>
    <row r="145" ht="15" customHeight="1" spans="1:7">
      <c r="A145"/>
      <c r="B145"/>
      <c r="C145"/>
      <c r="D145"/>
      <c r="E145"/>
      <c r="F145"/>
      <c r="G145"/>
    </row>
    <row r="146" ht="15" customHeight="1" spans="1:7">
      <c r="A146"/>
      <c r="B146"/>
      <c r="C146"/>
      <c r="D146"/>
      <c r="E146"/>
      <c r="F146"/>
      <c r="G146"/>
    </row>
    <row r="147" ht="15" customHeight="1" spans="1:7">
      <c r="A147"/>
      <c r="B147"/>
      <c r="C147"/>
      <c r="D147"/>
      <c r="E147"/>
      <c r="F147"/>
      <c r="G147"/>
    </row>
    <row r="148" ht="15" customHeight="1" spans="1:7">
      <c r="A148"/>
      <c r="B148"/>
      <c r="C148"/>
      <c r="D148"/>
      <c r="E148"/>
      <c r="F148"/>
      <c r="G148"/>
    </row>
    <row r="149" ht="15" customHeight="1" spans="1:7">
      <c r="A149"/>
      <c r="B149"/>
      <c r="C149"/>
      <c r="D149"/>
      <c r="E149"/>
      <c r="F149"/>
      <c r="G149"/>
    </row>
    <row r="150" ht="15" customHeight="1" spans="1:7">
      <c r="A150"/>
      <c r="B150"/>
      <c r="C150"/>
      <c r="D150"/>
      <c r="E150"/>
      <c r="F150"/>
      <c r="G150"/>
    </row>
    <row r="151" ht="15" customHeight="1" spans="1:7">
      <c r="A151"/>
      <c r="B151"/>
      <c r="C151"/>
      <c r="D151"/>
      <c r="E151"/>
      <c r="F151"/>
      <c r="G151"/>
    </row>
    <row r="152" ht="15" customHeight="1" spans="1:7">
      <c r="A152"/>
      <c r="B152"/>
      <c r="C152"/>
      <c r="D152"/>
      <c r="E152"/>
      <c r="F152"/>
      <c r="G152"/>
    </row>
    <row r="153" ht="15" customHeight="1" spans="1:7">
      <c r="A153"/>
      <c r="B153"/>
      <c r="C153"/>
      <c r="D153"/>
      <c r="E153"/>
      <c r="F153"/>
      <c r="G153"/>
    </row>
    <row r="154" ht="15" customHeight="1" spans="1:7">
      <c r="A154"/>
      <c r="B154"/>
      <c r="C154"/>
      <c r="D154"/>
      <c r="E154"/>
      <c r="F154"/>
      <c r="G154"/>
    </row>
    <row r="155" ht="15" customHeight="1" spans="1:7">
      <c r="A155"/>
      <c r="B155"/>
      <c r="C155"/>
      <c r="D155"/>
      <c r="E155"/>
      <c r="F155"/>
      <c r="G155"/>
    </row>
    <row r="156" ht="15" customHeight="1" spans="1:7">
      <c r="A156"/>
      <c r="B156"/>
      <c r="C156"/>
      <c r="D156"/>
      <c r="E156"/>
      <c r="F156"/>
      <c r="G156"/>
    </row>
    <row r="157" ht="15" customHeight="1" spans="1:7">
      <c r="A157"/>
      <c r="B157"/>
      <c r="C157"/>
      <c r="D157"/>
      <c r="E157"/>
      <c r="F157"/>
      <c r="G157"/>
    </row>
    <row r="158" ht="15" customHeight="1" spans="1:7">
      <c r="A158"/>
      <c r="B158"/>
      <c r="C158"/>
      <c r="D158"/>
      <c r="E158"/>
      <c r="F158"/>
      <c r="G158"/>
    </row>
    <row r="159" ht="15" customHeight="1" spans="1:7">
      <c r="A159"/>
      <c r="B159"/>
      <c r="C159"/>
      <c r="D159"/>
      <c r="E159"/>
      <c r="F159"/>
      <c r="G159"/>
    </row>
    <row r="160" ht="15" customHeight="1" spans="1:7">
      <c r="A160"/>
      <c r="B160"/>
      <c r="C160"/>
      <c r="D160"/>
      <c r="E160"/>
      <c r="F160"/>
      <c r="G160"/>
    </row>
    <row r="161" ht="15" customHeight="1" spans="1:7">
      <c r="A161"/>
      <c r="B161"/>
      <c r="C161"/>
      <c r="D161"/>
      <c r="E161"/>
      <c r="F161"/>
      <c r="G161"/>
    </row>
    <row r="162" ht="15" customHeight="1" spans="1:7">
      <c r="A162"/>
      <c r="B162"/>
      <c r="C162"/>
      <c r="D162"/>
      <c r="E162"/>
      <c r="F162"/>
      <c r="G162"/>
    </row>
    <row r="163" ht="15" customHeight="1" spans="1:7">
      <c r="A163"/>
      <c r="B163"/>
      <c r="C163"/>
      <c r="D163"/>
      <c r="E163"/>
      <c r="F163"/>
      <c r="G163"/>
    </row>
    <row r="164" ht="15" customHeight="1" spans="1:7">
      <c r="A164"/>
      <c r="B164"/>
      <c r="C164"/>
      <c r="D164"/>
      <c r="E164"/>
      <c r="F164"/>
      <c r="G164"/>
    </row>
    <row r="165" ht="15" customHeight="1" spans="1:7">
      <c r="A165"/>
      <c r="B165"/>
      <c r="C165"/>
      <c r="D165"/>
      <c r="E165"/>
      <c r="F165"/>
      <c r="G165"/>
    </row>
    <row r="166" ht="15" customHeight="1" spans="1:7">
      <c r="A166"/>
      <c r="B166"/>
      <c r="C166"/>
      <c r="D166"/>
      <c r="E166"/>
      <c r="F166"/>
      <c r="G166"/>
    </row>
    <row r="167" ht="15" customHeight="1" spans="1:7">
      <c r="A167"/>
      <c r="B167"/>
      <c r="C167"/>
      <c r="D167"/>
      <c r="E167"/>
      <c r="F167"/>
      <c r="G167"/>
    </row>
    <row r="168" ht="15" customHeight="1" spans="1:7">
      <c r="A168"/>
      <c r="B168"/>
      <c r="C168"/>
      <c r="D168"/>
      <c r="E168"/>
      <c r="F168"/>
      <c r="G168"/>
    </row>
    <row r="169" ht="15" customHeight="1" spans="1:7">
      <c r="A169"/>
      <c r="B169"/>
      <c r="C169"/>
      <c r="D169"/>
      <c r="E169"/>
      <c r="F169"/>
      <c r="G169"/>
    </row>
    <row r="170" ht="15" customHeight="1" spans="1:7">
      <c r="A170"/>
      <c r="B170"/>
      <c r="C170"/>
      <c r="D170"/>
      <c r="E170"/>
      <c r="F170"/>
      <c r="G170"/>
    </row>
    <row r="171" ht="15" customHeight="1" spans="1:7">
      <c r="A171"/>
      <c r="B171"/>
      <c r="C171"/>
      <c r="D171"/>
      <c r="E171"/>
      <c r="F171"/>
      <c r="G171"/>
    </row>
    <row r="172" ht="15" customHeight="1" spans="1:7">
      <c r="A172"/>
      <c r="B172"/>
      <c r="C172"/>
      <c r="D172"/>
      <c r="E172"/>
      <c r="F172"/>
      <c r="G172"/>
    </row>
    <row r="173" ht="15" customHeight="1" spans="1:7">
      <c r="A173"/>
      <c r="B173"/>
      <c r="C173"/>
      <c r="D173"/>
      <c r="E173"/>
      <c r="F173"/>
      <c r="G173"/>
    </row>
    <row r="174" ht="15" customHeight="1" spans="1:7">
      <c r="A174"/>
      <c r="B174"/>
      <c r="C174"/>
      <c r="D174"/>
      <c r="E174"/>
      <c r="F174"/>
      <c r="G174"/>
    </row>
    <row r="175" ht="15" customHeight="1" spans="1:7">
      <c r="A175"/>
      <c r="B175"/>
      <c r="C175"/>
      <c r="D175"/>
      <c r="E175"/>
      <c r="F175"/>
      <c r="G175"/>
    </row>
    <row r="176" ht="15" customHeight="1" spans="1:7">
      <c r="A176"/>
      <c r="B176"/>
      <c r="C176"/>
      <c r="D176"/>
      <c r="E176"/>
      <c r="F176"/>
      <c r="G176"/>
    </row>
    <row r="177" ht="15" customHeight="1" spans="1:7">
      <c r="A177"/>
      <c r="B177"/>
      <c r="C177"/>
      <c r="D177"/>
      <c r="E177"/>
      <c r="F177"/>
      <c r="G177"/>
    </row>
    <row r="178" ht="15" customHeight="1" spans="1:7">
      <c r="A178"/>
      <c r="B178"/>
      <c r="C178"/>
      <c r="D178"/>
      <c r="E178"/>
      <c r="F178"/>
      <c r="G178"/>
    </row>
    <row r="179" ht="15" customHeight="1" spans="1:7">
      <c r="A179"/>
      <c r="B179"/>
      <c r="C179"/>
      <c r="D179"/>
      <c r="E179"/>
      <c r="F179"/>
      <c r="G179"/>
    </row>
    <row r="180" ht="15" customHeight="1" spans="1:7">
      <c r="A180"/>
      <c r="B180"/>
      <c r="C180"/>
      <c r="D180"/>
      <c r="E180"/>
      <c r="F180"/>
      <c r="G180"/>
    </row>
    <row r="181" ht="15" customHeight="1" spans="1:7">
      <c r="A181"/>
      <c r="B181"/>
      <c r="C181"/>
      <c r="D181"/>
      <c r="E181"/>
      <c r="F181"/>
      <c r="G181"/>
    </row>
    <row r="182" ht="15" customHeight="1" spans="1:7">
      <c r="A182"/>
      <c r="B182"/>
      <c r="C182"/>
      <c r="D182"/>
      <c r="E182"/>
      <c r="F182"/>
      <c r="G182"/>
    </row>
    <row r="183" ht="15" customHeight="1" spans="1:7">
      <c r="A183"/>
      <c r="B183"/>
      <c r="C183"/>
      <c r="D183"/>
      <c r="E183"/>
      <c r="F183"/>
      <c r="G183"/>
    </row>
    <row r="184" ht="15" customHeight="1" spans="1:7">
      <c r="A184"/>
      <c r="B184"/>
      <c r="C184"/>
      <c r="D184"/>
      <c r="E184"/>
      <c r="F184"/>
      <c r="G184"/>
    </row>
    <row r="185" ht="15" customHeight="1" spans="1:7">
      <c r="A185"/>
      <c r="B185"/>
      <c r="C185"/>
      <c r="D185"/>
      <c r="E185"/>
      <c r="F185"/>
      <c r="G185"/>
    </row>
    <row r="186" ht="15" customHeight="1" spans="1:7">
      <c r="A186"/>
      <c r="B186"/>
      <c r="C186"/>
      <c r="D186"/>
      <c r="E186"/>
      <c r="F186"/>
      <c r="G186"/>
    </row>
    <row r="187" ht="15" customHeight="1" spans="1:7">
      <c r="A187"/>
      <c r="B187"/>
      <c r="C187"/>
      <c r="D187"/>
      <c r="E187"/>
      <c r="F187"/>
      <c r="G187"/>
    </row>
    <row r="188" ht="15" customHeight="1" spans="1:7">
      <c r="A188"/>
      <c r="B188"/>
      <c r="C188"/>
      <c r="D188"/>
      <c r="E188"/>
      <c r="F188"/>
      <c r="G188"/>
    </row>
    <row r="189" ht="15" customHeight="1" spans="1:7">
      <c r="A189"/>
      <c r="B189"/>
      <c r="C189"/>
      <c r="D189"/>
      <c r="E189"/>
      <c r="F189"/>
      <c r="G189"/>
    </row>
    <row r="190" ht="15" customHeight="1" spans="1:7">
      <c r="A190"/>
      <c r="B190"/>
      <c r="C190"/>
      <c r="D190"/>
      <c r="E190"/>
      <c r="F190"/>
      <c r="G190"/>
    </row>
    <row r="191" ht="15" customHeight="1" spans="1:7">
      <c r="A191"/>
      <c r="B191"/>
      <c r="C191"/>
      <c r="D191"/>
      <c r="E191"/>
      <c r="F191"/>
      <c r="G191"/>
    </row>
    <row r="192" ht="15" customHeight="1" spans="1:7">
      <c r="A192"/>
      <c r="B192"/>
      <c r="C192"/>
      <c r="D192"/>
      <c r="E192"/>
      <c r="F192"/>
      <c r="G192"/>
    </row>
    <row r="193" ht="15" customHeight="1" spans="1:7">
      <c r="A193"/>
      <c r="B193"/>
      <c r="C193"/>
      <c r="D193"/>
      <c r="E193"/>
      <c r="F193"/>
      <c r="G193"/>
    </row>
    <row r="194" ht="15" customHeight="1" spans="1:7">
      <c r="A194"/>
      <c r="B194"/>
      <c r="C194"/>
      <c r="D194"/>
      <c r="E194"/>
      <c r="F194"/>
      <c r="G194"/>
    </row>
    <row r="195" ht="15" customHeight="1" spans="1:7">
      <c r="A195"/>
      <c r="B195"/>
      <c r="C195"/>
      <c r="D195"/>
      <c r="E195"/>
      <c r="F195"/>
      <c r="G195"/>
    </row>
    <row r="196" ht="15" customHeight="1" spans="1:7">
      <c r="A196"/>
      <c r="B196"/>
      <c r="C196"/>
      <c r="D196"/>
      <c r="E196"/>
      <c r="F196"/>
      <c r="G196"/>
    </row>
    <row r="197" spans="1:7">
      <c r="A197"/>
      <c r="B197"/>
      <c r="C197"/>
      <c r="D197"/>
      <c r="E197"/>
      <c r="F197"/>
      <c r="G197"/>
    </row>
    <row r="198" spans="1:7">
      <c r="A198"/>
      <c r="B198"/>
      <c r="C198"/>
      <c r="D198"/>
      <c r="E198"/>
      <c r="F198"/>
      <c r="G198"/>
    </row>
    <row r="199" spans="1:7">
      <c r="A199"/>
      <c r="B199"/>
      <c r="C199"/>
      <c r="D199"/>
      <c r="E199"/>
      <c r="F199"/>
      <c r="G199"/>
    </row>
    <row r="200" spans="1:7">
      <c r="A200"/>
      <c r="B200"/>
      <c r="C200"/>
      <c r="D200"/>
      <c r="E200"/>
      <c r="F200"/>
      <c r="G200"/>
    </row>
    <row r="201" spans="1:7">
      <c r="A201"/>
      <c r="B201"/>
      <c r="C201"/>
      <c r="D201"/>
      <c r="E201"/>
      <c r="F201"/>
      <c r="G201"/>
    </row>
    <row r="202" spans="1:7">
      <c r="A202"/>
      <c r="B202"/>
      <c r="C202"/>
      <c r="D202"/>
      <c r="E202"/>
      <c r="F202"/>
      <c r="G202"/>
    </row>
    <row r="203" spans="1:7">
      <c r="A203"/>
      <c r="B203"/>
      <c r="C203"/>
      <c r="D203"/>
      <c r="E203"/>
      <c r="F203"/>
      <c r="G203"/>
    </row>
    <row r="204" spans="1:7">
      <c r="A204"/>
      <c r="B204"/>
      <c r="C204"/>
      <c r="D204"/>
      <c r="E204"/>
      <c r="F204"/>
      <c r="G204"/>
    </row>
    <row r="205" spans="1:7">
      <c r="A205"/>
      <c r="B205"/>
      <c r="C205"/>
      <c r="D205"/>
      <c r="E205"/>
      <c r="F205"/>
      <c r="G205"/>
    </row>
    <row r="206" spans="1:7">
      <c r="A206"/>
      <c r="B206"/>
      <c r="C206"/>
      <c r="D206"/>
      <c r="E206"/>
      <c r="F206"/>
      <c r="G206"/>
    </row>
    <row r="207" spans="1:7">
      <c r="A207"/>
      <c r="B207"/>
      <c r="C207"/>
      <c r="D207"/>
      <c r="E207"/>
      <c r="F207"/>
      <c r="G207"/>
    </row>
    <row r="208" spans="1:7">
      <c r="A208"/>
      <c r="B208"/>
      <c r="C208"/>
      <c r="D208"/>
      <c r="E208"/>
      <c r="F208"/>
      <c r="G208"/>
    </row>
    <row r="209" spans="1:7">
      <c r="A209"/>
      <c r="B209"/>
      <c r="C209"/>
      <c r="D209"/>
      <c r="E209"/>
      <c r="F209"/>
      <c r="G209"/>
    </row>
    <row r="210" spans="1:7">
      <c r="A210"/>
      <c r="B210"/>
      <c r="C210"/>
      <c r="D210"/>
      <c r="E210"/>
      <c r="F210"/>
      <c r="G210"/>
    </row>
    <row r="211" spans="1:7">
      <c r="A211"/>
      <c r="B211"/>
      <c r="C211"/>
      <c r="D211"/>
      <c r="E211"/>
      <c r="F211"/>
      <c r="G211"/>
    </row>
    <row r="212" spans="1:7">
      <c r="A212"/>
      <c r="B212"/>
      <c r="C212"/>
      <c r="D212"/>
      <c r="E212"/>
      <c r="F212"/>
      <c r="G212"/>
    </row>
    <row r="213" spans="1:7">
      <c r="A213"/>
      <c r="B213"/>
      <c r="C213"/>
      <c r="D213"/>
      <c r="E213"/>
      <c r="F213"/>
      <c r="G213"/>
    </row>
    <row r="214" spans="1:7">
      <c r="A214"/>
      <c r="B214"/>
      <c r="C214"/>
      <c r="D214"/>
      <c r="E214"/>
      <c r="F214"/>
      <c r="G214"/>
    </row>
    <row r="215" spans="1:7">
      <c r="A215"/>
      <c r="B215"/>
      <c r="C215"/>
      <c r="D215"/>
      <c r="E215"/>
      <c r="F215"/>
      <c r="G215"/>
    </row>
    <row r="216" spans="1:7">
      <c r="A216"/>
      <c r="B216"/>
      <c r="C216"/>
      <c r="D216"/>
      <c r="E216"/>
      <c r="F216"/>
      <c r="G216"/>
    </row>
    <row r="217" spans="1:7">
      <c r="A217"/>
      <c r="B217"/>
      <c r="C217"/>
      <c r="D217"/>
      <c r="E217"/>
      <c r="F217"/>
      <c r="G217"/>
    </row>
    <row r="218" spans="1:7">
      <c r="A218"/>
      <c r="B218"/>
      <c r="C218"/>
      <c r="D218"/>
      <c r="E218"/>
      <c r="F218"/>
      <c r="G218"/>
    </row>
    <row r="219" spans="1:7">
      <c r="A219"/>
      <c r="B219"/>
      <c r="C219"/>
      <c r="D219"/>
      <c r="E219"/>
      <c r="F219"/>
      <c r="G219"/>
    </row>
    <row r="220" spans="1:7">
      <c r="A220"/>
      <c r="B220"/>
      <c r="C220"/>
      <c r="D220"/>
      <c r="E220"/>
      <c r="F220"/>
      <c r="G220"/>
    </row>
    <row r="221" spans="1:7">
      <c r="A221"/>
      <c r="B221"/>
      <c r="C221"/>
      <c r="D221"/>
      <c r="E221"/>
      <c r="F221"/>
      <c r="G221"/>
    </row>
    <row r="222" spans="1:7">
      <c r="A222"/>
      <c r="B222"/>
      <c r="C222"/>
      <c r="D222"/>
      <c r="E222"/>
      <c r="F222"/>
      <c r="G222"/>
    </row>
    <row r="223" spans="1:7">
      <c r="A223"/>
      <c r="B223"/>
      <c r="C223"/>
      <c r="D223"/>
      <c r="E223"/>
      <c r="F223"/>
      <c r="G223"/>
    </row>
    <row r="224" spans="1:7">
      <c r="A224"/>
      <c r="B224"/>
      <c r="C224"/>
      <c r="D224"/>
      <c r="E224"/>
      <c r="F224"/>
      <c r="G224"/>
    </row>
    <row r="225" spans="1:7">
      <c r="A225"/>
      <c r="B225"/>
      <c r="C225"/>
      <c r="D225"/>
      <c r="E225"/>
      <c r="F225"/>
      <c r="G225"/>
    </row>
    <row r="226" spans="1:7">
      <c r="A226"/>
      <c r="B226"/>
      <c r="C226"/>
      <c r="D226"/>
      <c r="E226"/>
      <c r="F226"/>
      <c r="G226"/>
    </row>
    <row r="227" spans="1:7">
      <c r="A227"/>
      <c r="B227"/>
      <c r="C227"/>
      <c r="D227"/>
      <c r="E227"/>
      <c r="F227"/>
      <c r="G227"/>
    </row>
    <row r="228" spans="1:7">
      <c r="A228"/>
      <c r="B228"/>
      <c r="C228"/>
      <c r="D228"/>
      <c r="E228"/>
      <c r="F228"/>
      <c r="G228"/>
    </row>
    <row r="229" spans="1:7">
      <c r="A229"/>
      <c r="B229"/>
      <c r="C229"/>
      <c r="D229"/>
      <c r="E229"/>
      <c r="F229"/>
      <c r="G229"/>
    </row>
    <row r="230" spans="1:7">
      <c r="A230"/>
      <c r="B230"/>
      <c r="C230"/>
      <c r="D230"/>
      <c r="E230"/>
      <c r="F230"/>
      <c r="G230"/>
    </row>
    <row r="231" spans="1:7">
      <c r="A231"/>
      <c r="B231"/>
      <c r="C231"/>
      <c r="D231"/>
      <c r="E231"/>
      <c r="F231"/>
      <c r="G231"/>
    </row>
    <row r="232" spans="1:7">
      <c r="A232"/>
      <c r="B232"/>
      <c r="C232"/>
      <c r="D232"/>
      <c r="E232"/>
      <c r="F232"/>
      <c r="G232"/>
    </row>
    <row r="233" spans="1:7">
      <c r="A233"/>
      <c r="B233"/>
      <c r="C233"/>
      <c r="D233"/>
      <c r="E233"/>
      <c r="F233"/>
      <c r="G233"/>
    </row>
    <row r="234" spans="1:7">
      <c r="A234"/>
      <c r="B234"/>
      <c r="C234"/>
      <c r="D234"/>
      <c r="E234"/>
      <c r="F234"/>
      <c r="G234"/>
    </row>
    <row r="235" spans="1:7">
      <c r="A235"/>
      <c r="B235"/>
      <c r="C235"/>
      <c r="D235"/>
      <c r="E235"/>
      <c r="F235"/>
      <c r="G235"/>
    </row>
    <row r="236" spans="1:7">
      <c r="A236"/>
      <c r="B236"/>
      <c r="C236"/>
      <c r="D236"/>
      <c r="E236"/>
      <c r="F236"/>
      <c r="G236"/>
    </row>
    <row r="237" spans="1:7">
      <c r="A237"/>
      <c r="B237"/>
      <c r="C237"/>
      <c r="D237"/>
      <c r="E237"/>
      <c r="F237"/>
      <c r="G237"/>
    </row>
    <row r="238" spans="1:7">
      <c r="A238"/>
      <c r="B238"/>
      <c r="C238"/>
      <c r="D238"/>
      <c r="E238"/>
      <c r="F238"/>
      <c r="G238"/>
    </row>
    <row r="239" spans="1:7">
      <c r="A239"/>
      <c r="B239"/>
      <c r="C239"/>
      <c r="D239"/>
      <c r="E239"/>
      <c r="F239"/>
      <c r="G239"/>
    </row>
    <row r="240" spans="1:7">
      <c r="A240"/>
      <c r="B240"/>
      <c r="C240"/>
      <c r="D240"/>
      <c r="E240"/>
      <c r="F240"/>
      <c r="G240"/>
    </row>
    <row r="241" spans="1:7">
      <c r="A241"/>
      <c r="B241"/>
      <c r="C241"/>
      <c r="D241"/>
      <c r="E241"/>
      <c r="F241"/>
      <c r="G241"/>
    </row>
    <row r="242" spans="1:7">
      <c r="A242"/>
      <c r="B242"/>
      <c r="C242"/>
      <c r="D242"/>
      <c r="E242"/>
      <c r="F242"/>
      <c r="G242"/>
    </row>
    <row r="243" spans="1:7">
      <c r="A243"/>
      <c r="B243"/>
      <c r="C243"/>
      <c r="D243"/>
      <c r="E243"/>
      <c r="F243"/>
      <c r="G243"/>
    </row>
    <row r="244" spans="1:7">
      <c r="A244"/>
      <c r="B244"/>
      <c r="C244"/>
      <c r="D244"/>
      <c r="E244"/>
      <c r="F244"/>
      <c r="G244"/>
    </row>
    <row r="245" spans="1:7">
      <c r="A245"/>
      <c r="B245"/>
      <c r="C245"/>
      <c r="D245"/>
      <c r="E245"/>
      <c r="F245"/>
      <c r="G245"/>
    </row>
    <row r="246" spans="1:7">
      <c r="A246"/>
      <c r="B246"/>
      <c r="C246"/>
      <c r="D246"/>
      <c r="E246"/>
      <c r="F246"/>
      <c r="G246"/>
    </row>
    <row r="247" spans="1:7">
      <c r="A247"/>
      <c r="B247"/>
      <c r="C247"/>
      <c r="D247"/>
      <c r="E247"/>
      <c r="F247"/>
      <c r="G247"/>
    </row>
    <row r="248" spans="1:7">
      <c r="A248"/>
      <c r="B248"/>
      <c r="C248"/>
      <c r="D248"/>
      <c r="E248"/>
      <c r="F248"/>
      <c r="G248"/>
    </row>
    <row r="249" spans="1:7">
      <c r="A249"/>
      <c r="B249"/>
      <c r="C249"/>
      <c r="D249"/>
      <c r="E249"/>
      <c r="F249"/>
      <c r="G249"/>
    </row>
    <row r="250" spans="1:7">
      <c r="A250"/>
      <c r="B250"/>
      <c r="C250"/>
      <c r="D250"/>
      <c r="E250"/>
      <c r="F250"/>
      <c r="G250"/>
    </row>
    <row r="251" spans="1:7">
      <c r="A251"/>
      <c r="B251"/>
      <c r="C251"/>
      <c r="D251"/>
      <c r="E251"/>
      <c r="F251"/>
      <c r="G251"/>
    </row>
    <row r="252" spans="1:7">
      <c r="A252"/>
      <c r="B252"/>
      <c r="C252"/>
      <c r="D252"/>
      <c r="E252"/>
      <c r="F252"/>
      <c r="G252"/>
    </row>
    <row r="253" spans="1:7">
      <c r="A253"/>
      <c r="B253"/>
      <c r="C253"/>
      <c r="D253"/>
      <c r="E253"/>
      <c r="F253"/>
      <c r="G253"/>
    </row>
    <row r="254" spans="1:7">
      <c r="A254"/>
      <c r="B254"/>
      <c r="C254"/>
      <c r="D254"/>
      <c r="E254"/>
      <c r="F254"/>
      <c r="G254"/>
    </row>
    <row r="255" spans="1:7">
      <c r="A255"/>
      <c r="B255"/>
      <c r="C255"/>
      <c r="D255"/>
      <c r="E255"/>
      <c r="F255"/>
      <c r="G255"/>
    </row>
    <row r="256" spans="1:7">
      <c r="A256"/>
      <c r="B256"/>
      <c r="C256"/>
      <c r="D256"/>
      <c r="E256"/>
      <c r="F256"/>
      <c r="G256"/>
    </row>
    <row r="257" spans="1:7">
      <c r="A257"/>
      <c r="B257"/>
      <c r="C257"/>
      <c r="D257"/>
      <c r="E257"/>
      <c r="F257"/>
      <c r="G257"/>
    </row>
    <row r="258" spans="1:7">
      <c r="A258"/>
      <c r="B258"/>
      <c r="C258"/>
      <c r="D258"/>
      <c r="E258"/>
      <c r="F258"/>
      <c r="G258"/>
    </row>
    <row r="259" spans="1:7">
      <c r="A259"/>
      <c r="B259"/>
      <c r="C259"/>
      <c r="D259"/>
      <c r="E259"/>
      <c r="F259"/>
      <c r="G259"/>
    </row>
    <row r="260" spans="1:7">
      <c r="A260"/>
      <c r="B260"/>
      <c r="C260"/>
      <c r="D260"/>
      <c r="E260"/>
      <c r="F260"/>
      <c r="G260"/>
    </row>
    <row r="261" spans="1:7">
      <c r="A261"/>
      <c r="B261"/>
      <c r="C261"/>
      <c r="D261"/>
      <c r="E261"/>
      <c r="F261"/>
      <c r="G261"/>
    </row>
    <row r="262" spans="1:7">
      <c r="A262"/>
      <c r="B262"/>
      <c r="C262"/>
      <c r="D262"/>
      <c r="E262"/>
      <c r="F262"/>
      <c r="G262"/>
    </row>
    <row r="263" spans="1:7">
      <c r="A263"/>
      <c r="B263"/>
      <c r="C263"/>
      <c r="D263"/>
      <c r="E263"/>
      <c r="F263"/>
      <c r="G263"/>
    </row>
    <row r="264" spans="1:7">
      <c r="A264"/>
      <c r="B264"/>
      <c r="C264"/>
      <c r="D264"/>
      <c r="E264"/>
      <c r="F264"/>
      <c r="G264"/>
    </row>
    <row r="265" spans="1:7">
      <c r="A265"/>
      <c r="B265"/>
      <c r="C265"/>
      <c r="D265"/>
      <c r="E265"/>
      <c r="F265"/>
      <c r="G265"/>
    </row>
    <row r="266" spans="1:7">
      <c r="A266"/>
      <c r="B266"/>
      <c r="C266"/>
      <c r="D266"/>
      <c r="E266"/>
      <c r="F266"/>
      <c r="G266"/>
    </row>
    <row r="267" spans="1:7">
      <c r="A267"/>
      <c r="B267"/>
      <c r="C267"/>
      <c r="D267"/>
      <c r="E267"/>
      <c r="F267"/>
      <c r="G267"/>
    </row>
    <row r="268" spans="1:7">
      <c r="A268"/>
      <c r="B268"/>
      <c r="C268"/>
      <c r="D268"/>
      <c r="E268"/>
      <c r="F268"/>
      <c r="G268"/>
    </row>
    <row r="269" spans="1:7">
      <c r="A269"/>
      <c r="B269"/>
      <c r="C269"/>
      <c r="D269"/>
      <c r="E269"/>
      <c r="F269"/>
      <c r="G269"/>
    </row>
    <row r="270" spans="1:7">
      <c r="A270"/>
      <c r="B270"/>
      <c r="C270"/>
      <c r="D270"/>
      <c r="E270"/>
      <c r="F270"/>
      <c r="G270"/>
    </row>
    <row r="271" spans="1:7">
      <c r="A271"/>
      <c r="B271"/>
      <c r="C271"/>
      <c r="D271"/>
      <c r="E271"/>
      <c r="F271"/>
      <c r="G271"/>
    </row>
    <row r="272" spans="1:7">
      <c r="A272"/>
      <c r="B272"/>
      <c r="C272"/>
      <c r="D272"/>
      <c r="E272"/>
      <c r="F272"/>
      <c r="G272"/>
    </row>
    <row r="273" spans="1:7">
      <c r="A273"/>
      <c r="B273"/>
      <c r="C273"/>
      <c r="D273"/>
      <c r="E273"/>
      <c r="F273"/>
      <c r="G273"/>
    </row>
    <row r="274" spans="1:7">
      <c r="A274"/>
      <c r="B274"/>
      <c r="C274"/>
      <c r="D274"/>
      <c r="E274"/>
      <c r="F274"/>
      <c r="G274"/>
    </row>
    <row r="275" spans="1:7">
      <c r="A275"/>
      <c r="B275"/>
      <c r="C275"/>
      <c r="D275"/>
      <c r="E275"/>
      <c r="F275"/>
      <c r="G275"/>
    </row>
    <row r="276" spans="1:7">
      <c r="A276"/>
      <c r="B276"/>
      <c r="C276"/>
      <c r="D276"/>
      <c r="E276"/>
      <c r="F276"/>
      <c r="G276"/>
    </row>
    <row r="277" spans="1:7">
      <c r="A277"/>
      <c r="B277"/>
      <c r="C277"/>
      <c r="D277"/>
      <c r="E277"/>
      <c r="F277"/>
      <c r="G277"/>
    </row>
    <row r="278" spans="1:7">
      <c r="A278"/>
      <c r="B278"/>
      <c r="C278"/>
      <c r="D278"/>
      <c r="E278"/>
      <c r="F278"/>
      <c r="G278"/>
    </row>
    <row r="279" spans="1:7">
      <c r="A279"/>
      <c r="B279"/>
      <c r="C279"/>
      <c r="D279"/>
      <c r="E279"/>
      <c r="F279"/>
      <c r="G279"/>
    </row>
    <row r="280" spans="1:7">
      <c r="A280"/>
      <c r="B280"/>
      <c r="C280"/>
      <c r="D280"/>
      <c r="E280"/>
      <c r="F280"/>
      <c r="G280"/>
    </row>
    <row r="281" spans="1:7">
      <c r="A281"/>
      <c r="B281"/>
      <c r="C281"/>
      <c r="D281"/>
      <c r="E281"/>
      <c r="F281"/>
      <c r="G281"/>
    </row>
    <row r="282" spans="1:7">
      <c r="A282"/>
      <c r="B282"/>
      <c r="C282"/>
      <c r="D282"/>
      <c r="E282"/>
      <c r="F282"/>
      <c r="G282"/>
    </row>
    <row r="283" spans="1:7">
      <c r="A283"/>
      <c r="B283"/>
      <c r="C283"/>
      <c r="D283"/>
      <c r="E283"/>
      <c r="F283"/>
      <c r="G283"/>
    </row>
    <row r="284" spans="1:7">
      <c r="A284"/>
      <c r="B284"/>
      <c r="C284"/>
      <c r="D284"/>
      <c r="E284"/>
      <c r="F284"/>
      <c r="G284"/>
    </row>
    <row r="285" spans="1:7">
      <c r="A285"/>
      <c r="B285"/>
      <c r="C285"/>
      <c r="D285"/>
      <c r="E285"/>
      <c r="F285"/>
      <c r="G285"/>
    </row>
    <row r="286" spans="1:7">
      <c r="A286"/>
      <c r="B286"/>
      <c r="C286"/>
      <c r="D286"/>
      <c r="E286"/>
      <c r="F286"/>
      <c r="G286"/>
    </row>
    <row r="287" spans="1:7">
      <c r="A287"/>
      <c r="B287"/>
      <c r="C287"/>
      <c r="D287"/>
      <c r="E287"/>
      <c r="F287"/>
      <c r="G287"/>
    </row>
    <row r="288" spans="1:7">
      <c r="A288"/>
      <c r="B288"/>
      <c r="C288"/>
      <c r="D288"/>
      <c r="E288"/>
      <c r="F288"/>
      <c r="G288"/>
    </row>
    <row r="289" spans="1:7">
      <c r="A289"/>
      <c r="B289"/>
      <c r="C289"/>
      <c r="D289"/>
      <c r="E289"/>
      <c r="F289"/>
      <c r="G289"/>
    </row>
    <row r="290" spans="1:7">
      <c r="A290"/>
      <c r="B290"/>
      <c r="C290"/>
      <c r="D290"/>
      <c r="E290"/>
      <c r="F290"/>
      <c r="G290"/>
    </row>
    <row r="291" spans="1:7">
      <c r="A291"/>
      <c r="B291"/>
      <c r="C291"/>
      <c r="D291"/>
      <c r="E291"/>
      <c r="F291"/>
      <c r="G291"/>
    </row>
    <row r="292" spans="1:7">
      <c r="A292"/>
      <c r="B292"/>
      <c r="C292"/>
      <c r="D292"/>
      <c r="E292"/>
      <c r="F292"/>
      <c r="G292"/>
    </row>
    <row r="293" spans="1:7">
      <c r="A293"/>
      <c r="B293"/>
      <c r="C293"/>
      <c r="D293"/>
      <c r="E293"/>
      <c r="F293"/>
      <c r="G293"/>
    </row>
    <row r="294" spans="1:7">
      <c r="A294"/>
      <c r="B294"/>
      <c r="C294"/>
      <c r="D294"/>
      <c r="E294"/>
      <c r="F294"/>
      <c r="G294"/>
    </row>
    <row r="295" spans="1:7">
      <c r="A295"/>
      <c r="B295"/>
      <c r="C295"/>
      <c r="D295"/>
      <c r="E295"/>
      <c r="F295"/>
      <c r="G295"/>
    </row>
    <row r="296" spans="1:7">
      <c r="A296"/>
      <c r="B296"/>
      <c r="C296"/>
      <c r="D296"/>
      <c r="E296"/>
      <c r="F296"/>
      <c r="G296"/>
    </row>
    <row r="297" spans="1:7">
      <c r="A297"/>
      <c r="B297"/>
      <c r="C297"/>
      <c r="D297"/>
      <c r="E297"/>
      <c r="F297"/>
      <c r="G297"/>
    </row>
    <row r="298" spans="1:7">
      <c r="A298"/>
      <c r="B298"/>
      <c r="C298"/>
      <c r="D298"/>
      <c r="E298"/>
      <c r="F298"/>
      <c r="G298"/>
    </row>
    <row r="299" spans="1:7">
      <c r="A299"/>
      <c r="B299"/>
      <c r="C299"/>
      <c r="D299"/>
      <c r="E299"/>
      <c r="F299"/>
      <c r="G299"/>
    </row>
    <row r="300" spans="1:7">
      <c r="A300"/>
      <c r="B300"/>
      <c r="C300"/>
      <c r="D300"/>
      <c r="E300"/>
      <c r="F300"/>
      <c r="G300"/>
    </row>
    <row r="301" spans="1:7">
      <c r="A301"/>
      <c r="B301"/>
      <c r="C301"/>
      <c r="D301"/>
      <c r="E301"/>
      <c r="F301"/>
      <c r="G301"/>
    </row>
    <row r="302" spans="1:7">
      <c r="A302"/>
      <c r="B302"/>
      <c r="C302"/>
      <c r="D302"/>
      <c r="E302"/>
      <c r="F302"/>
      <c r="G302"/>
    </row>
    <row r="303" spans="1:7">
      <c r="A303"/>
      <c r="B303"/>
      <c r="C303"/>
      <c r="D303"/>
      <c r="E303"/>
      <c r="F303"/>
      <c r="G303"/>
    </row>
    <row r="304" spans="1:7">
      <c r="A304"/>
      <c r="B304"/>
      <c r="C304"/>
      <c r="D304"/>
      <c r="E304"/>
      <c r="F304"/>
      <c r="G304"/>
    </row>
    <row r="305" spans="1:7">
      <c r="A305"/>
      <c r="B305"/>
      <c r="C305"/>
      <c r="D305"/>
      <c r="E305"/>
      <c r="F305"/>
      <c r="G305"/>
    </row>
    <row r="306" spans="1:7">
      <c r="A306"/>
      <c r="B306"/>
      <c r="C306"/>
      <c r="D306"/>
      <c r="E306"/>
      <c r="F306"/>
      <c r="G306"/>
    </row>
    <row r="307" spans="1:7">
      <c r="A307"/>
      <c r="B307"/>
      <c r="C307"/>
      <c r="D307"/>
      <c r="E307"/>
      <c r="F307"/>
      <c r="G307"/>
    </row>
    <row r="308" spans="1:7">
      <c r="A308"/>
      <c r="B308"/>
      <c r="C308"/>
      <c r="D308"/>
      <c r="E308"/>
      <c r="F308"/>
      <c r="G308"/>
    </row>
    <row r="309" spans="1:7">
      <c r="A309"/>
      <c r="B309"/>
      <c r="C309"/>
      <c r="D309"/>
      <c r="E309"/>
      <c r="F309"/>
      <c r="G309"/>
    </row>
    <row r="310" spans="1:7">
      <c r="A310"/>
      <c r="B310"/>
      <c r="C310"/>
      <c r="D310"/>
      <c r="E310"/>
      <c r="F310"/>
      <c r="G310"/>
    </row>
    <row r="311" spans="1:7">
      <c r="A311"/>
      <c r="B311"/>
      <c r="C311"/>
      <c r="D311"/>
      <c r="E311"/>
      <c r="F311"/>
      <c r="G311"/>
    </row>
    <row r="312" spans="1:7">
      <c r="A312"/>
      <c r="B312"/>
      <c r="C312"/>
      <c r="D312"/>
      <c r="E312"/>
      <c r="F312"/>
      <c r="G312"/>
    </row>
    <row r="313" spans="1:7">
      <c r="A313"/>
      <c r="B313"/>
      <c r="C313"/>
      <c r="D313"/>
      <c r="E313"/>
      <c r="F313"/>
      <c r="G313"/>
    </row>
    <row r="314" spans="1:7">
      <c r="A314"/>
      <c r="B314"/>
      <c r="C314"/>
      <c r="D314"/>
      <c r="E314"/>
      <c r="F314"/>
      <c r="G314"/>
    </row>
    <row r="315" spans="1:7">
      <c r="A315"/>
      <c r="B315"/>
      <c r="C315"/>
      <c r="D315"/>
      <c r="E315"/>
      <c r="F315"/>
      <c r="G315"/>
    </row>
    <row r="316" spans="1:7">
      <c r="A316"/>
      <c r="B316"/>
      <c r="C316"/>
      <c r="D316"/>
      <c r="E316"/>
      <c r="F316"/>
      <c r="G316"/>
    </row>
    <row r="317" spans="1:7">
      <c r="A317"/>
      <c r="B317"/>
      <c r="C317"/>
      <c r="D317"/>
      <c r="E317"/>
      <c r="F317"/>
      <c r="G317"/>
    </row>
    <row r="318" spans="1:7">
      <c r="A318"/>
      <c r="B318"/>
      <c r="C318"/>
      <c r="D318"/>
      <c r="E318"/>
      <c r="F318"/>
      <c r="G318"/>
    </row>
    <row r="319" spans="1:7">
      <c r="A319"/>
      <c r="B319"/>
      <c r="C319"/>
      <c r="D319"/>
      <c r="E319"/>
      <c r="F319"/>
      <c r="G319"/>
    </row>
    <row r="320" spans="1:7">
      <c r="A320"/>
      <c r="B320"/>
      <c r="C320"/>
      <c r="D320"/>
      <c r="E320"/>
      <c r="F320"/>
      <c r="G320"/>
    </row>
    <row r="321" spans="1:7">
      <c r="A321"/>
      <c r="B321"/>
      <c r="C321"/>
      <c r="D321"/>
      <c r="E321"/>
      <c r="F321"/>
      <c r="G321"/>
    </row>
    <row r="322" spans="1:7">
      <c r="A322"/>
      <c r="B322"/>
      <c r="C322"/>
      <c r="D322"/>
      <c r="E322"/>
      <c r="F322"/>
      <c r="G322"/>
    </row>
    <row r="323" spans="1:7">
      <c r="A323"/>
      <c r="B323"/>
      <c r="C323"/>
      <c r="D323"/>
      <c r="E323"/>
      <c r="F323"/>
      <c r="G323"/>
    </row>
    <row r="324" spans="1:7">
      <c r="A324"/>
      <c r="B324"/>
      <c r="C324"/>
      <c r="D324"/>
      <c r="E324"/>
      <c r="F324"/>
      <c r="G324"/>
    </row>
    <row r="325" spans="1:7">
      <c r="A325"/>
      <c r="B325"/>
      <c r="C325"/>
      <c r="D325"/>
      <c r="E325"/>
      <c r="F325"/>
      <c r="G325"/>
    </row>
    <row r="326" spans="1:7">
      <c r="A326"/>
      <c r="B326"/>
      <c r="C326"/>
      <c r="D326"/>
      <c r="E326"/>
      <c r="F326"/>
      <c r="G326"/>
    </row>
    <row r="327" spans="1:7">
      <c r="A327"/>
      <c r="B327"/>
      <c r="C327"/>
      <c r="D327"/>
      <c r="E327"/>
      <c r="F327"/>
      <c r="G327"/>
    </row>
    <row r="328" spans="1:7">
      <c r="A328"/>
      <c r="B328"/>
      <c r="C328"/>
      <c r="D328"/>
      <c r="E328"/>
      <c r="F328"/>
      <c r="G328"/>
    </row>
    <row r="329" spans="1:7">
      <c r="A329"/>
      <c r="B329"/>
      <c r="C329"/>
      <c r="D329"/>
      <c r="E329"/>
      <c r="F329"/>
      <c r="G329"/>
    </row>
    <row r="330" spans="1:7">
      <c r="A330"/>
      <c r="B330"/>
      <c r="C330"/>
      <c r="D330"/>
      <c r="E330"/>
      <c r="F330"/>
      <c r="G330"/>
    </row>
    <row r="331" spans="1:7">
      <c r="A331"/>
      <c r="B331"/>
      <c r="C331"/>
      <c r="D331"/>
      <c r="E331"/>
      <c r="F331"/>
      <c r="G331"/>
    </row>
    <row r="332" spans="1:7">
      <c r="A332"/>
      <c r="B332"/>
      <c r="C332"/>
      <c r="D332"/>
      <c r="E332"/>
      <c r="F332"/>
      <c r="G332"/>
    </row>
    <row r="333" spans="1:7">
      <c r="A333"/>
      <c r="B333"/>
      <c r="C333"/>
      <c r="D333"/>
      <c r="E333"/>
      <c r="F333"/>
      <c r="G333"/>
    </row>
    <row r="334" spans="1:7">
      <c r="A334"/>
      <c r="B334"/>
      <c r="C334"/>
      <c r="D334"/>
      <c r="E334"/>
      <c r="F334"/>
      <c r="G334"/>
    </row>
    <row r="335" spans="1:7">
      <c r="A335"/>
      <c r="B335"/>
      <c r="C335"/>
      <c r="D335"/>
      <c r="E335"/>
      <c r="F335"/>
      <c r="G335"/>
    </row>
    <row r="336" spans="1:7">
      <c r="A336"/>
      <c r="B336"/>
      <c r="C336"/>
      <c r="D336"/>
      <c r="E336"/>
      <c r="F336"/>
      <c r="G336"/>
    </row>
    <row r="337" spans="1:7">
      <c r="A337"/>
      <c r="B337"/>
      <c r="C337"/>
      <c r="D337"/>
      <c r="E337"/>
      <c r="F337"/>
      <c r="G337"/>
    </row>
    <row r="338" spans="1:7">
      <c r="A338"/>
      <c r="B338"/>
      <c r="C338"/>
      <c r="D338"/>
      <c r="E338"/>
      <c r="F338"/>
      <c r="G338"/>
    </row>
    <row r="339" spans="1:7">
      <c r="A339"/>
      <c r="B339"/>
      <c r="C339"/>
      <c r="D339"/>
      <c r="E339"/>
      <c r="F339"/>
      <c r="G339"/>
    </row>
    <row r="340" spans="1:7">
      <c r="A340"/>
      <c r="B340"/>
      <c r="C340"/>
      <c r="D340"/>
      <c r="E340"/>
      <c r="F340"/>
      <c r="G340"/>
    </row>
    <row r="341" spans="1:7">
      <c r="A341"/>
      <c r="B341"/>
      <c r="C341"/>
      <c r="D341"/>
      <c r="E341"/>
      <c r="F341"/>
      <c r="G341"/>
    </row>
    <row r="342" spans="1:7">
      <c r="A342"/>
      <c r="B342"/>
      <c r="C342"/>
      <c r="D342"/>
      <c r="E342"/>
      <c r="F342"/>
      <c r="G342"/>
    </row>
    <row r="343" spans="1:7">
      <c r="A343"/>
      <c r="B343"/>
      <c r="C343"/>
      <c r="D343"/>
      <c r="E343"/>
      <c r="F343"/>
      <c r="G343"/>
    </row>
    <row r="344" spans="1:7">
      <c r="A344"/>
      <c r="B344"/>
      <c r="C344"/>
      <c r="D344"/>
      <c r="E344"/>
      <c r="F344"/>
      <c r="G344"/>
    </row>
    <row r="345" spans="1:7">
      <c r="A345"/>
      <c r="B345"/>
      <c r="C345"/>
      <c r="D345"/>
      <c r="E345"/>
      <c r="F345"/>
      <c r="G345"/>
    </row>
    <row r="346" spans="1:7">
      <c r="A346"/>
      <c r="B346"/>
      <c r="C346"/>
      <c r="D346"/>
      <c r="E346"/>
      <c r="F346"/>
      <c r="G346"/>
    </row>
    <row r="347" spans="1:7">
      <c r="A347"/>
      <c r="B347"/>
      <c r="C347"/>
      <c r="D347"/>
      <c r="E347"/>
      <c r="F347"/>
      <c r="G347"/>
    </row>
    <row r="348" spans="1:7">
      <c r="A348"/>
      <c r="B348"/>
      <c r="C348"/>
      <c r="D348"/>
      <c r="E348"/>
      <c r="F348"/>
      <c r="G348"/>
    </row>
    <row r="349" spans="1:7">
      <c r="A349"/>
      <c r="B349"/>
      <c r="C349"/>
      <c r="D349"/>
      <c r="E349"/>
      <c r="F349"/>
      <c r="G349"/>
    </row>
    <row r="350" spans="1:7">
      <c r="A350"/>
      <c r="B350"/>
      <c r="C350"/>
      <c r="D350"/>
      <c r="E350"/>
      <c r="F350"/>
      <c r="G350"/>
    </row>
    <row r="351" spans="1:7">
      <c r="A351"/>
      <c r="B351"/>
      <c r="C351"/>
      <c r="D351"/>
      <c r="E351"/>
      <c r="F351"/>
      <c r="G351"/>
    </row>
    <row r="352" spans="1:7">
      <c r="A352"/>
      <c r="B352"/>
      <c r="C352"/>
      <c r="D352"/>
      <c r="E352"/>
      <c r="F352"/>
      <c r="G352"/>
    </row>
    <row r="353" spans="1:7">
      <c r="A353"/>
      <c r="B353"/>
      <c r="C353"/>
      <c r="D353"/>
      <c r="E353"/>
      <c r="F353"/>
      <c r="G353"/>
    </row>
    <row r="354" spans="1:7">
      <c r="A354"/>
      <c r="B354"/>
      <c r="C354"/>
      <c r="D354"/>
      <c r="E354"/>
      <c r="F354"/>
      <c r="G354"/>
    </row>
    <row r="355" spans="1:7">
      <c r="A355"/>
      <c r="B355"/>
      <c r="C355"/>
      <c r="D355"/>
      <c r="E355"/>
      <c r="F355"/>
      <c r="G355"/>
    </row>
    <row r="356" spans="1:7">
      <c r="A356"/>
      <c r="B356"/>
      <c r="C356"/>
      <c r="D356"/>
      <c r="E356"/>
      <c r="F356"/>
      <c r="G356"/>
    </row>
    <row r="357" spans="1:7">
      <c r="A357"/>
      <c r="B357"/>
      <c r="C357"/>
      <c r="D357"/>
      <c r="E357"/>
      <c r="F357"/>
      <c r="G357"/>
    </row>
    <row r="358" spans="1:7">
      <c r="A358"/>
      <c r="B358"/>
      <c r="C358"/>
      <c r="D358"/>
      <c r="E358"/>
      <c r="F358"/>
      <c r="G358"/>
    </row>
    <row r="359" spans="1:7">
      <c r="A359"/>
      <c r="B359"/>
      <c r="C359"/>
      <c r="D359"/>
      <c r="E359"/>
      <c r="F359"/>
      <c r="G359"/>
    </row>
    <row r="360" spans="1:7">
      <c r="A360"/>
      <c r="B360"/>
      <c r="C360"/>
      <c r="D360"/>
      <c r="E360"/>
      <c r="F360"/>
      <c r="G360"/>
    </row>
    <row r="361" spans="1:7">
      <c r="A361"/>
      <c r="B361"/>
      <c r="C361"/>
      <c r="D361"/>
      <c r="E361"/>
      <c r="F361"/>
      <c r="G361"/>
    </row>
    <row r="362" spans="1:7">
      <c r="A362"/>
      <c r="B362"/>
      <c r="C362"/>
      <c r="D362"/>
      <c r="E362"/>
      <c r="F362"/>
      <c r="G362"/>
    </row>
    <row r="363" spans="1:7">
      <c r="A363"/>
      <c r="B363"/>
      <c r="C363"/>
      <c r="D363"/>
      <c r="E363"/>
      <c r="F363"/>
      <c r="G363"/>
    </row>
    <row r="364" spans="1:7">
      <c r="A364"/>
      <c r="B364"/>
      <c r="C364"/>
      <c r="D364"/>
      <c r="E364"/>
      <c r="F364"/>
      <c r="G364"/>
    </row>
    <row r="365" spans="1:7">
      <c r="A365"/>
      <c r="B365"/>
      <c r="C365"/>
      <c r="D365"/>
      <c r="E365"/>
      <c r="F365"/>
      <c r="G365"/>
    </row>
    <row r="366" spans="1:7">
      <c r="A366"/>
      <c r="B366"/>
      <c r="C366"/>
      <c r="D366"/>
      <c r="E366"/>
      <c r="F366"/>
      <c r="G366"/>
    </row>
    <row r="367" spans="1:7">
      <c r="A367"/>
      <c r="B367"/>
      <c r="C367"/>
      <c r="D367"/>
      <c r="E367"/>
      <c r="F367"/>
      <c r="G367"/>
    </row>
    <row r="368" spans="1:7">
      <c r="A368"/>
      <c r="B368"/>
      <c r="C368"/>
      <c r="D368"/>
      <c r="E368"/>
      <c r="F368"/>
      <c r="G368"/>
    </row>
    <row r="369" spans="1:7">
      <c r="A369"/>
      <c r="B369"/>
      <c r="C369"/>
      <c r="D369"/>
      <c r="E369"/>
      <c r="F369"/>
      <c r="G369"/>
    </row>
    <row r="370" spans="1:7">
      <c r="A370"/>
      <c r="B370"/>
      <c r="C370"/>
      <c r="D370"/>
      <c r="E370"/>
      <c r="F370"/>
      <c r="G370"/>
    </row>
    <row r="371" spans="1:7">
      <c r="A371"/>
      <c r="B371"/>
      <c r="C371"/>
      <c r="D371"/>
      <c r="E371"/>
      <c r="F371"/>
      <c r="G371"/>
    </row>
    <row r="372" spans="1:7">
      <c r="A372"/>
      <c r="B372"/>
      <c r="C372"/>
      <c r="D372"/>
      <c r="E372"/>
      <c r="F372"/>
      <c r="G372"/>
    </row>
    <row r="373" spans="1:7">
      <c r="A373"/>
      <c r="B373"/>
      <c r="C373"/>
      <c r="D373"/>
      <c r="E373"/>
      <c r="F373"/>
      <c r="G373"/>
    </row>
    <row r="374" spans="1:7">
      <c r="A374"/>
      <c r="B374"/>
      <c r="C374"/>
      <c r="D374"/>
      <c r="E374"/>
      <c r="F374"/>
      <c r="G374"/>
    </row>
    <row r="375" spans="1:7">
      <c r="A375"/>
      <c r="B375"/>
      <c r="C375"/>
      <c r="D375"/>
      <c r="E375"/>
      <c r="F375"/>
      <c r="G375"/>
    </row>
    <row r="376" spans="1:7">
      <c r="A376"/>
      <c r="B376"/>
      <c r="C376"/>
      <c r="D376"/>
      <c r="E376"/>
      <c r="F376"/>
      <c r="G376"/>
    </row>
    <row r="377" spans="1:7">
      <c r="A377"/>
      <c r="B377"/>
      <c r="C377"/>
      <c r="D377"/>
      <c r="E377"/>
      <c r="F377"/>
      <c r="G377"/>
    </row>
    <row r="378" spans="1:7">
      <c r="A378"/>
      <c r="B378"/>
      <c r="C378"/>
      <c r="D378"/>
      <c r="E378"/>
      <c r="F378"/>
      <c r="G378"/>
    </row>
    <row r="379" spans="1:7">
      <c r="A379"/>
      <c r="B379"/>
      <c r="C379"/>
      <c r="D379"/>
      <c r="E379"/>
      <c r="F379"/>
      <c r="G379"/>
    </row>
    <row r="380" spans="1:7">
      <c r="A380"/>
      <c r="B380"/>
      <c r="C380"/>
      <c r="D380"/>
      <c r="E380"/>
      <c r="F380"/>
      <c r="G380"/>
    </row>
    <row r="381" spans="1:7">
      <c r="A381"/>
      <c r="B381"/>
      <c r="C381"/>
      <c r="D381"/>
      <c r="E381"/>
      <c r="F381"/>
      <c r="G381"/>
    </row>
    <row r="382" spans="1:7">
      <c r="A382"/>
      <c r="B382"/>
      <c r="C382"/>
      <c r="D382"/>
      <c r="E382"/>
      <c r="F382"/>
      <c r="G382"/>
    </row>
    <row r="383" spans="1:7">
      <c r="A383"/>
      <c r="B383"/>
      <c r="C383"/>
      <c r="D383"/>
      <c r="E383"/>
      <c r="F383"/>
      <c r="G383"/>
    </row>
    <row r="384" spans="1:7">
      <c r="A384"/>
      <c r="B384"/>
      <c r="C384"/>
      <c r="D384"/>
      <c r="E384"/>
      <c r="F384"/>
      <c r="G384"/>
    </row>
    <row r="385" spans="1:7">
      <c r="A385"/>
      <c r="B385"/>
      <c r="C385"/>
      <c r="D385"/>
      <c r="E385"/>
      <c r="F385"/>
      <c r="G385"/>
    </row>
    <row r="386" spans="1:7">
      <c r="A386"/>
      <c r="B386"/>
      <c r="C386"/>
      <c r="D386"/>
      <c r="E386"/>
      <c r="F386"/>
      <c r="G386"/>
    </row>
    <row r="387" spans="1:7">
      <c r="A387"/>
      <c r="B387"/>
      <c r="C387"/>
      <c r="D387"/>
      <c r="E387"/>
      <c r="F387"/>
      <c r="G387"/>
    </row>
    <row r="388" spans="1:7">
      <c r="A388"/>
      <c r="B388"/>
      <c r="C388"/>
      <c r="D388"/>
      <c r="E388"/>
      <c r="F388"/>
      <c r="G388"/>
    </row>
    <row r="389" spans="1:7">
      <c r="A389"/>
      <c r="B389"/>
      <c r="C389"/>
      <c r="D389"/>
      <c r="E389"/>
      <c r="F389"/>
      <c r="G389"/>
    </row>
    <row r="390" spans="1:7">
      <c r="A390"/>
      <c r="B390"/>
      <c r="C390"/>
      <c r="D390"/>
      <c r="E390"/>
      <c r="F390"/>
      <c r="G390"/>
    </row>
    <row r="391" spans="1:7">
      <c r="A391"/>
      <c r="B391"/>
      <c r="C391"/>
      <c r="D391"/>
      <c r="E391"/>
      <c r="F391"/>
      <c r="G391"/>
    </row>
    <row r="392" spans="1:7">
      <c r="A392"/>
      <c r="B392"/>
      <c r="C392"/>
      <c r="D392"/>
      <c r="E392"/>
      <c r="F392"/>
      <c r="G392"/>
    </row>
    <row r="393" spans="1:7">
      <c r="A393"/>
      <c r="B393"/>
      <c r="C393"/>
      <c r="D393"/>
      <c r="E393"/>
      <c r="F393"/>
      <c r="G393"/>
    </row>
    <row r="394" spans="1:7">
      <c r="A394"/>
      <c r="B394"/>
      <c r="C394"/>
      <c r="D394"/>
      <c r="E394"/>
      <c r="F394"/>
      <c r="G394"/>
    </row>
    <row r="395" spans="1:7">
      <c r="A395"/>
      <c r="B395"/>
      <c r="C395"/>
      <c r="D395"/>
      <c r="E395"/>
      <c r="F395"/>
      <c r="G395"/>
    </row>
    <row r="396" spans="1:7">
      <c r="A396"/>
      <c r="B396"/>
      <c r="C396"/>
      <c r="D396"/>
      <c r="E396"/>
      <c r="F396"/>
      <c r="G396"/>
    </row>
    <row r="397" spans="1:7">
      <c r="A397"/>
      <c r="B397"/>
      <c r="C397"/>
      <c r="D397"/>
      <c r="E397"/>
      <c r="F397"/>
      <c r="G397"/>
    </row>
    <row r="398" spans="1:7">
      <c r="A398"/>
      <c r="B398"/>
      <c r="C398"/>
      <c r="D398"/>
      <c r="E398"/>
      <c r="F398"/>
      <c r="G398"/>
    </row>
    <row r="399" spans="1:7">
      <c r="A399"/>
      <c r="B399"/>
      <c r="C399"/>
      <c r="D399"/>
      <c r="E399"/>
      <c r="F399"/>
      <c r="G399"/>
    </row>
    <row r="400" spans="1:7">
      <c r="A400"/>
      <c r="B400"/>
      <c r="C400"/>
      <c r="D400"/>
      <c r="E400"/>
      <c r="F400"/>
      <c r="G400"/>
    </row>
    <row r="401" spans="1:7">
      <c r="A401"/>
      <c r="B401"/>
      <c r="C401"/>
      <c r="D401"/>
      <c r="E401"/>
      <c r="F401"/>
      <c r="G401"/>
    </row>
    <row r="402" spans="1:7">
      <c r="A402"/>
      <c r="B402"/>
      <c r="C402"/>
      <c r="D402"/>
      <c r="E402"/>
      <c r="F402"/>
      <c r="G402"/>
    </row>
    <row r="403" spans="1:7">
      <c r="A403"/>
      <c r="B403"/>
      <c r="C403"/>
      <c r="D403"/>
      <c r="E403"/>
      <c r="F403"/>
      <c r="G403"/>
    </row>
    <row r="404" spans="1:7">
      <c r="A404"/>
      <c r="B404"/>
      <c r="C404"/>
      <c r="D404"/>
      <c r="E404"/>
      <c r="F404"/>
      <c r="G404"/>
    </row>
    <row r="405" spans="1:7">
      <c r="A405"/>
      <c r="B405"/>
      <c r="C405"/>
      <c r="D405"/>
      <c r="E405"/>
      <c r="F405"/>
      <c r="G405"/>
    </row>
    <row r="406" spans="1:7">
      <c r="A406"/>
      <c r="B406"/>
      <c r="C406"/>
      <c r="D406"/>
      <c r="E406"/>
      <c r="F406"/>
      <c r="G406"/>
    </row>
    <row r="407" spans="1:7">
      <c r="A407"/>
      <c r="B407"/>
      <c r="C407"/>
      <c r="D407"/>
      <c r="E407"/>
      <c r="F407"/>
      <c r="G407"/>
    </row>
    <row r="408" spans="1:7">
      <c r="A408"/>
      <c r="B408"/>
      <c r="C408"/>
      <c r="D408"/>
      <c r="E408"/>
      <c r="F408"/>
      <c r="G408"/>
    </row>
    <row r="409" spans="1:7">
      <c r="A409"/>
      <c r="B409"/>
      <c r="C409"/>
      <c r="D409"/>
      <c r="E409"/>
      <c r="F409"/>
      <c r="G409"/>
    </row>
    <row r="410" spans="1:7">
      <c r="A410"/>
      <c r="B410"/>
      <c r="C410"/>
      <c r="D410"/>
      <c r="E410"/>
      <c r="F410"/>
      <c r="G410"/>
    </row>
    <row r="411" spans="1:7">
      <c r="A411"/>
      <c r="B411"/>
      <c r="C411"/>
      <c r="D411"/>
      <c r="E411"/>
      <c r="F411"/>
      <c r="G411"/>
    </row>
    <row r="412" spans="1:7">
      <c r="A412"/>
      <c r="B412"/>
      <c r="C412"/>
      <c r="D412"/>
      <c r="E412"/>
      <c r="F412"/>
      <c r="G412"/>
    </row>
    <row r="413" spans="1:7">
      <c r="A413"/>
      <c r="B413"/>
      <c r="C413"/>
      <c r="D413"/>
      <c r="E413"/>
      <c r="F413"/>
      <c r="G413"/>
    </row>
    <row r="414" spans="1:7">
      <c r="A414"/>
      <c r="B414"/>
      <c r="C414"/>
      <c r="D414"/>
      <c r="E414"/>
      <c r="F414"/>
      <c r="G414"/>
    </row>
    <row r="415" spans="1:7">
      <c r="A415"/>
      <c r="B415"/>
      <c r="C415"/>
      <c r="D415"/>
      <c r="E415"/>
      <c r="F415"/>
      <c r="G415"/>
    </row>
    <row r="416" spans="1:7">
      <c r="A416"/>
      <c r="B416"/>
      <c r="C416"/>
      <c r="D416"/>
      <c r="E416"/>
      <c r="F416"/>
      <c r="G416"/>
    </row>
    <row r="417" spans="1:7">
      <c r="A417"/>
      <c r="B417"/>
      <c r="C417"/>
      <c r="D417"/>
      <c r="E417"/>
      <c r="F417"/>
      <c r="G417"/>
    </row>
    <row r="418" spans="1:7">
      <c r="A418"/>
      <c r="B418"/>
      <c r="C418"/>
      <c r="D418"/>
      <c r="E418"/>
      <c r="F418"/>
      <c r="G418"/>
    </row>
    <row r="419" spans="1:7">
      <c r="A419"/>
      <c r="B419"/>
      <c r="C419"/>
      <c r="D419"/>
      <c r="E419"/>
      <c r="F419"/>
      <c r="G419"/>
    </row>
    <row r="420" spans="1:7">
      <c r="A420"/>
      <c r="B420"/>
      <c r="C420"/>
      <c r="D420"/>
      <c r="E420"/>
      <c r="F420"/>
      <c r="G420"/>
    </row>
    <row r="421" spans="1:7">
      <c r="A421"/>
      <c r="B421"/>
      <c r="C421"/>
      <c r="D421"/>
      <c r="E421"/>
      <c r="F421"/>
      <c r="G421"/>
    </row>
    <row r="422" spans="1:7">
      <c r="A422"/>
      <c r="B422"/>
      <c r="C422"/>
      <c r="D422"/>
      <c r="E422"/>
      <c r="F422"/>
      <c r="G422"/>
    </row>
    <row r="423" spans="1:7">
      <c r="A423"/>
      <c r="B423"/>
      <c r="C423"/>
      <c r="D423"/>
      <c r="E423"/>
      <c r="F423"/>
      <c r="G423"/>
    </row>
    <row r="424" spans="1:7">
      <c r="A424"/>
      <c r="B424"/>
      <c r="C424"/>
      <c r="D424"/>
      <c r="E424"/>
      <c r="F424"/>
      <c r="G424"/>
    </row>
    <row r="425" spans="1:7">
      <c r="A425"/>
      <c r="B425"/>
      <c r="C425"/>
      <c r="D425"/>
      <c r="E425"/>
      <c r="F425"/>
      <c r="G425"/>
    </row>
    <row r="426" spans="1:7">
      <c r="A426"/>
      <c r="B426"/>
      <c r="C426"/>
      <c r="D426"/>
      <c r="E426"/>
      <c r="F426"/>
      <c r="G426"/>
    </row>
    <row r="427" spans="1:7">
      <c r="A427"/>
      <c r="B427"/>
      <c r="C427"/>
      <c r="D427"/>
      <c r="E427"/>
      <c r="F427"/>
      <c r="G427"/>
    </row>
    <row r="428" spans="1:7">
      <c r="A428"/>
      <c r="B428"/>
      <c r="C428"/>
      <c r="D428"/>
      <c r="E428"/>
      <c r="F428"/>
      <c r="G428"/>
    </row>
    <row r="429" spans="1:7">
      <c r="A429"/>
      <c r="B429"/>
      <c r="C429"/>
      <c r="D429"/>
      <c r="E429"/>
      <c r="F429"/>
      <c r="G429"/>
    </row>
    <row r="430" spans="1:7">
      <c r="A430"/>
      <c r="B430"/>
      <c r="C430"/>
      <c r="D430"/>
      <c r="E430"/>
      <c r="F430"/>
      <c r="G430"/>
    </row>
    <row r="431" spans="1:7">
      <c r="A431"/>
      <c r="B431"/>
      <c r="C431"/>
      <c r="D431"/>
      <c r="E431"/>
      <c r="F431"/>
      <c r="G431"/>
    </row>
    <row r="432" spans="1:7">
      <c r="A432"/>
      <c r="B432"/>
      <c r="C432"/>
      <c r="D432"/>
      <c r="E432"/>
      <c r="F432"/>
      <c r="G432"/>
    </row>
    <row r="433" spans="1:7">
      <c r="A433"/>
      <c r="B433"/>
      <c r="C433"/>
      <c r="D433"/>
      <c r="E433"/>
      <c r="F433"/>
      <c r="G433"/>
    </row>
    <row r="434" spans="1:7">
      <c r="A434"/>
      <c r="B434"/>
      <c r="C434"/>
      <c r="D434"/>
      <c r="E434"/>
      <c r="F434"/>
      <c r="G434"/>
    </row>
    <row r="435" spans="1:7">
      <c r="A435"/>
      <c r="B435"/>
      <c r="C435"/>
      <c r="D435"/>
      <c r="E435"/>
      <c r="F435"/>
      <c r="G435"/>
    </row>
    <row r="436" spans="1:7">
      <c r="A436"/>
      <c r="B436"/>
      <c r="C436"/>
      <c r="D436"/>
      <c r="E436"/>
      <c r="F436"/>
      <c r="G436"/>
    </row>
    <row r="437" spans="1:7">
      <c r="A437"/>
      <c r="B437"/>
      <c r="C437"/>
      <c r="D437"/>
      <c r="E437"/>
      <c r="F437"/>
      <c r="G437"/>
    </row>
    <row r="438" spans="1:7">
      <c r="A438"/>
      <c r="B438"/>
      <c r="C438"/>
      <c r="D438"/>
      <c r="E438"/>
      <c r="F438"/>
      <c r="G438"/>
    </row>
    <row r="439" spans="1:7">
      <c r="A439"/>
      <c r="B439"/>
      <c r="C439"/>
      <c r="D439"/>
      <c r="E439"/>
      <c r="F439"/>
      <c r="G439"/>
    </row>
    <row r="440" spans="1:7">
      <c r="A440"/>
      <c r="B440"/>
      <c r="C440"/>
      <c r="D440"/>
      <c r="E440"/>
      <c r="F440"/>
      <c r="G440"/>
    </row>
    <row r="441" spans="1:7">
      <c r="A441"/>
      <c r="B441"/>
      <c r="C441"/>
      <c r="D441"/>
      <c r="E441"/>
      <c r="F441"/>
      <c r="G441"/>
    </row>
    <row r="442" spans="1:7">
      <c r="A442"/>
      <c r="B442"/>
      <c r="C442"/>
      <c r="D442"/>
      <c r="E442"/>
      <c r="F442"/>
      <c r="G442"/>
    </row>
    <row r="443" spans="1:7">
      <c r="A443"/>
      <c r="B443"/>
      <c r="C443"/>
      <c r="D443"/>
      <c r="E443"/>
      <c r="F443"/>
      <c r="G443"/>
    </row>
    <row r="444" spans="1:7">
      <c r="A444"/>
      <c r="B444"/>
      <c r="C444"/>
      <c r="D444"/>
      <c r="E444"/>
      <c r="F444"/>
      <c r="G444"/>
    </row>
    <row r="445" spans="1:7">
      <c r="A445"/>
      <c r="B445"/>
      <c r="C445"/>
      <c r="D445"/>
      <c r="E445"/>
      <c r="F445"/>
      <c r="G445"/>
    </row>
    <row r="446" spans="1:7">
      <c r="A446"/>
      <c r="B446"/>
      <c r="C446"/>
      <c r="D446"/>
      <c r="E446"/>
      <c r="F446"/>
      <c r="G446"/>
    </row>
    <row r="447" spans="1:7">
      <c r="A447"/>
      <c r="B447"/>
      <c r="C447"/>
      <c r="D447"/>
      <c r="E447"/>
      <c r="F447"/>
      <c r="G447"/>
    </row>
    <row r="448" spans="1:7">
      <c r="A448"/>
      <c r="B448"/>
      <c r="C448"/>
      <c r="D448"/>
      <c r="E448"/>
      <c r="F448"/>
      <c r="G448"/>
    </row>
    <row r="449" spans="1:7">
      <c r="A449"/>
      <c r="B449"/>
      <c r="C449"/>
      <c r="D449"/>
      <c r="E449"/>
      <c r="F449"/>
      <c r="G449"/>
    </row>
    <row r="450" spans="1:7">
      <c r="A450"/>
      <c r="B450"/>
      <c r="C450"/>
      <c r="D450"/>
      <c r="E450"/>
      <c r="F450"/>
      <c r="G450"/>
    </row>
    <row r="451" spans="1:7">
      <c r="A451"/>
      <c r="B451"/>
      <c r="C451"/>
      <c r="D451"/>
      <c r="E451"/>
      <c r="F451"/>
      <c r="G451"/>
    </row>
    <row r="452" spans="1:7">
      <c r="A452"/>
      <c r="B452"/>
      <c r="C452"/>
      <c r="D452"/>
      <c r="E452"/>
      <c r="F452"/>
      <c r="G452"/>
    </row>
    <row r="453" spans="1:7">
      <c r="A453"/>
      <c r="B453"/>
      <c r="C453"/>
      <c r="D453"/>
      <c r="E453"/>
      <c r="F453"/>
      <c r="G453"/>
    </row>
    <row r="454" spans="1:7">
      <c r="A454"/>
      <c r="B454"/>
      <c r="C454"/>
      <c r="D454"/>
      <c r="E454"/>
      <c r="F454"/>
      <c r="G454"/>
    </row>
    <row r="455" spans="1:7">
      <c r="A455"/>
      <c r="B455"/>
      <c r="C455"/>
      <c r="D455"/>
      <c r="E455"/>
      <c r="F455"/>
      <c r="G455"/>
    </row>
    <row r="456" spans="1:7">
      <c r="A456"/>
      <c r="B456"/>
      <c r="C456"/>
      <c r="D456"/>
      <c r="E456"/>
      <c r="F456"/>
      <c r="G456"/>
    </row>
    <row r="457" spans="1:7">
      <c r="A457"/>
      <c r="B457"/>
      <c r="C457"/>
      <c r="D457"/>
      <c r="E457"/>
      <c r="F457"/>
      <c r="G457"/>
    </row>
    <row r="458" spans="1:7">
      <c r="A458"/>
      <c r="B458"/>
      <c r="C458"/>
      <c r="D458"/>
      <c r="E458"/>
      <c r="F458"/>
      <c r="G458"/>
    </row>
    <row r="459" spans="1:7">
      <c r="A459"/>
      <c r="B459"/>
      <c r="C459"/>
      <c r="D459"/>
      <c r="E459"/>
      <c r="F459"/>
      <c r="G459"/>
    </row>
    <row r="460" spans="1:7">
      <c r="A460"/>
      <c r="B460"/>
      <c r="C460"/>
      <c r="D460"/>
      <c r="E460"/>
      <c r="F460"/>
      <c r="G460"/>
    </row>
    <row r="461" spans="1:7">
      <c r="A461"/>
      <c r="B461"/>
      <c r="C461"/>
      <c r="D461"/>
      <c r="E461"/>
      <c r="F461"/>
      <c r="G461"/>
    </row>
    <row r="462" spans="1:7">
      <c r="A462"/>
      <c r="B462"/>
      <c r="C462"/>
      <c r="D462"/>
      <c r="E462"/>
      <c r="F462"/>
      <c r="G462"/>
    </row>
    <row r="463" spans="1:7">
      <c r="A463"/>
      <c r="B463"/>
      <c r="C463"/>
      <c r="D463"/>
      <c r="E463"/>
      <c r="F463"/>
      <c r="G463"/>
    </row>
    <row r="464" spans="1:7">
      <c r="A464"/>
      <c r="B464"/>
      <c r="C464"/>
      <c r="D464"/>
      <c r="E464"/>
      <c r="F464"/>
      <c r="G464"/>
    </row>
    <row r="465" spans="1:7">
      <c r="A465"/>
      <c r="B465"/>
      <c r="C465"/>
      <c r="D465"/>
      <c r="E465"/>
      <c r="F465"/>
      <c r="G465"/>
    </row>
    <row r="466" spans="1:7">
      <c r="A466"/>
      <c r="B466"/>
      <c r="C466"/>
      <c r="D466"/>
      <c r="E466"/>
      <c r="F466"/>
      <c r="G466"/>
    </row>
    <row r="467" spans="1:7">
      <c r="A467"/>
      <c r="B467"/>
      <c r="C467"/>
      <c r="D467"/>
      <c r="E467"/>
      <c r="F467"/>
      <c r="G467"/>
    </row>
    <row r="468" spans="1:7">
      <c r="A468"/>
      <c r="B468"/>
      <c r="C468"/>
      <c r="D468"/>
      <c r="E468"/>
      <c r="F468"/>
      <c r="G468"/>
    </row>
    <row r="469" spans="1:7">
      <c r="A469"/>
      <c r="B469"/>
      <c r="C469"/>
      <c r="D469"/>
      <c r="E469"/>
      <c r="F469"/>
      <c r="G469"/>
    </row>
    <row r="470" spans="1:7">
      <c r="A470"/>
      <c r="B470"/>
      <c r="C470"/>
      <c r="D470"/>
      <c r="E470"/>
      <c r="F470"/>
      <c r="G470"/>
    </row>
    <row r="471" spans="1:7">
      <c r="A471"/>
      <c r="B471"/>
      <c r="C471"/>
      <c r="D471"/>
      <c r="E471"/>
      <c r="F471"/>
      <c r="G471"/>
    </row>
    <row r="472" spans="1:7">
      <c r="A472"/>
      <c r="B472"/>
      <c r="C472"/>
      <c r="D472"/>
      <c r="E472"/>
      <c r="F472"/>
      <c r="G472"/>
    </row>
    <row r="473" spans="1:7">
      <c r="A473"/>
      <c r="B473"/>
      <c r="C473"/>
      <c r="D473"/>
      <c r="E473"/>
      <c r="F473"/>
      <c r="G473"/>
    </row>
    <row r="474" spans="1:7">
      <c r="A474"/>
      <c r="B474"/>
      <c r="C474"/>
      <c r="D474"/>
      <c r="E474"/>
      <c r="F474"/>
      <c r="G474"/>
    </row>
    <row r="475" spans="1:7">
      <c r="A475"/>
      <c r="B475"/>
      <c r="C475"/>
      <c r="D475"/>
      <c r="E475"/>
      <c r="F475"/>
      <c r="G475"/>
    </row>
    <row r="476" spans="1:7">
      <c r="A476"/>
      <c r="B476"/>
      <c r="C476"/>
      <c r="D476"/>
      <c r="E476"/>
      <c r="F476"/>
      <c r="G476"/>
    </row>
    <row r="477" spans="1:7">
      <c r="A477"/>
      <c r="B477"/>
      <c r="C477"/>
      <c r="D477"/>
      <c r="E477"/>
      <c r="F477"/>
      <c r="G477"/>
    </row>
    <row r="478" spans="1:7">
      <c r="A478"/>
      <c r="B478"/>
      <c r="C478"/>
      <c r="D478"/>
      <c r="E478"/>
      <c r="F478"/>
      <c r="G478"/>
    </row>
    <row r="479" spans="1:7">
      <c r="A479"/>
      <c r="B479"/>
      <c r="C479"/>
      <c r="D479"/>
      <c r="E479"/>
      <c r="F479"/>
      <c r="G479"/>
    </row>
    <row r="480" spans="1:7">
      <c r="A480"/>
      <c r="B480"/>
      <c r="C480"/>
      <c r="D480"/>
      <c r="E480"/>
      <c r="F480"/>
      <c r="G480"/>
    </row>
    <row r="481" spans="1:7">
      <c r="A481"/>
      <c r="B481"/>
      <c r="C481"/>
      <c r="D481"/>
      <c r="E481"/>
      <c r="F481"/>
      <c r="G481"/>
    </row>
    <row r="482" spans="1:7">
      <c r="A482"/>
      <c r="B482"/>
      <c r="C482"/>
      <c r="D482"/>
      <c r="E482"/>
      <c r="F482"/>
      <c r="G482"/>
    </row>
    <row r="483" spans="1:7">
      <c r="A483"/>
      <c r="B483"/>
      <c r="C483"/>
      <c r="D483"/>
      <c r="E483"/>
      <c r="F483"/>
      <c r="G483"/>
    </row>
    <row r="484" spans="1:7">
      <c r="A484"/>
      <c r="B484"/>
      <c r="C484"/>
      <c r="D484"/>
      <c r="E484"/>
      <c r="F484"/>
      <c r="G484"/>
    </row>
    <row r="485" spans="1:7">
      <c r="A485"/>
      <c r="B485"/>
      <c r="C485"/>
      <c r="D485"/>
      <c r="E485"/>
      <c r="F485"/>
      <c r="G485"/>
    </row>
    <row r="486" spans="1:7">
      <c r="A486"/>
      <c r="B486"/>
      <c r="C486"/>
      <c r="D486"/>
      <c r="E486"/>
      <c r="F486"/>
      <c r="G486"/>
    </row>
    <row r="487" spans="1:7">
      <c r="A487"/>
      <c r="B487"/>
      <c r="C487"/>
      <c r="D487"/>
      <c r="E487"/>
      <c r="F487"/>
      <c r="G487"/>
    </row>
    <row r="488" spans="1:7">
      <c r="A488"/>
      <c r="B488"/>
      <c r="C488"/>
      <c r="D488"/>
      <c r="E488"/>
      <c r="F488"/>
      <c r="G488"/>
    </row>
    <row r="489" spans="1:7">
      <c r="A489"/>
      <c r="B489"/>
      <c r="C489"/>
      <c r="D489"/>
      <c r="E489"/>
      <c r="F489"/>
      <c r="G489"/>
    </row>
    <row r="490" spans="1:7">
      <c r="A490"/>
      <c r="B490"/>
      <c r="C490"/>
      <c r="D490"/>
      <c r="E490"/>
      <c r="F490"/>
      <c r="G490"/>
    </row>
    <row r="491" spans="1:7">
      <c r="A491"/>
      <c r="B491"/>
      <c r="C491"/>
      <c r="D491"/>
      <c r="E491"/>
      <c r="F491"/>
      <c r="G491"/>
    </row>
    <row r="492" spans="1:7">
      <c r="A492"/>
      <c r="B492"/>
      <c r="C492"/>
      <c r="D492"/>
      <c r="E492"/>
      <c r="F492"/>
      <c r="G492"/>
    </row>
    <row r="493" spans="1:7">
      <c r="A493"/>
      <c r="B493"/>
      <c r="C493"/>
      <c r="D493"/>
      <c r="E493"/>
      <c r="F493"/>
      <c r="G493"/>
    </row>
    <row r="494" spans="1:7">
      <c r="A494"/>
      <c r="B494"/>
      <c r="C494"/>
      <c r="D494"/>
      <c r="E494"/>
      <c r="F494"/>
      <c r="G494"/>
    </row>
    <row r="495" spans="1:7">
      <c r="A495"/>
      <c r="B495"/>
      <c r="C495"/>
      <c r="D495"/>
      <c r="E495"/>
      <c r="F495"/>
      <c r="G495"/>
    </row>
    <row r="496" spans="1:7">
      <c r="A496"/>
      <c r="B496"/>
      <c r="C496"/>
      <c r="D496"/>
      <c r="E496"/>
      <c r="F496"/>
      <c r="G496"/>
    </row>
    <row r="497" spans="1:7">
      <c r="A497"/>
      <c r="B497"/>
      <c r="C497"/>
      <c r="D497"/>
      <c r="E497"/>
      <c r="F497"/>
      <c r="G497"/>
    </row>
    <row r="498" spans="1:7">
      <c r="A498"/>
      <c r="B498"/>
      <c r="C498"/>
      <c r="D498"/>
      <c r="E498"/>
      <c r="F498"/>
      <c r="G498"/>
    </row>
    <row r="499" spans="1:7">
      <c r="A499"/>
      <c r="B499"/>
      <c r="C499"/>
      <c r="D499"/>
      <c r="E499"/>
      <c r="F499"/>
      <c r="G499"/>
    </row>
    <row r="500" spans="1:7">
      <c r="A500"/>
      <c r="B500"/>
      <c r="C500"/>
      <c r="D500"/>
      <c r="E500"/>
      <c r="F500"/>
      <c r="G500"/>
    </row>
    <row r="501" spans="1:7">
      <c r="A501"/>
      <c r="B501"/>
      <c r="C501"/>
      <c r="D501"/>
      <c r="E501"/>
      <c r="F501"/>
      <c r="G501"/>
    </row>
    <row r="502" spans="1:7">
      <c r="A502"/>
      <c r="B502"/>
      <c r="C502"/>
      <c r="D502"/>
      <c r="E502"/>
      <c r="F502"/>
      <c r="G502"/>
    </row>
    <row r="503" spans="1:7">
      <c r="A503"/>
      <c r="B503"/>
      <c r="C503"/>
      <c r="D503"/>
      <c r="E503"/>
      <c r="F503"/>
      <c r="G503"/>
    </row>
    <row r="504" spans="1:7">
      <c r="A504"/>
      <c r="B504"/>
      <c r="C504"/>
      <c r="D504"/>
      <c r="E504"/>
      <c r="F504"/>
      <c r="G504"/>
    </row>
    <row r="505" spans="1:7">
      <c r="A505"/>
      <c r="B505"/>
      <c r="C505"/>
      <c r="D505"/>
      <c r="E505"/>
      <c r="F505"/>
      <c r="G505"/>
    </row>
    <row r="506" spans="1:7">
      <c r="A506"/>
      <c r="B506"/>
      <c r="C506"/>
      <c r="D506"/>
      <c r="E506"/>
      <c r="F506"/>
      <c r="G506"/>
    </row>
    <row r="507" spans="1:7">
      <c r="A507"/>
      <c r="B507"/>
      <c r="C507"/>
      <c r="D507"/>
      <c r="E507"/>
      <c r="F507"/>
      <c r="G507"/>
    </row>
    <row r="508" spans="1:7">
      <c r="A508"/>
      <c r="B508"/>
      <c r="C508"/>
      <c r="D508"/>
      <c r="E508"/>
      <c r="F508"/>
      <c r="G508"/>
    </row>
    <row r="509" spans="1:7">
      <c r="A509"/>
      <c r="B509"/>
      <c r="C509"/>
      <c r="D509"/>
      <c r="E509"/>
      <c r="F509"/>
      <c r="G509"/>
    </row>
    <row r="510" spans="1:7">
      <c r="A510"/>
      <c r="B510"/>
      <c r="C510"/>
      <c r="D510"/>
      <c r="E510"/>
      <c r="F510"/>
      <c r="G510"/>
    </row>
    <row r="511" spans="1:7">
      <c r="A511"/>
      <c r="B511"/>
      <c r="C511"/>
      <c r="D511"/>
      <c r="E511"/>
      <c r="F511"/>
      <c r="G511"/>
    </row>
    <row r="512" spans="1:7">
      <c r="A512"/>
      <c r="B512"/>
      <c r="C512"/>
      <c r="D512"/>
      <c r="E512"/>
      <c r="F512"/>
      <c r="G512"/>
    </row>
    <row r="513" spans="1:7">
      <c r="A513"/>
      <c r="B513"/>
      <c r="C513"/>
      <c r="D513"/>
      <c r="E513"/>
      <c r="F513"/>
      <c r="G513"/>
    </row>
    <row r="514" spans="1:7">
      <c r="A514"/>
      <c r="B514"/>
      <c r="C514"/>
      <c r="D514"/>
      <c r="E514"/>
      <c r="F514"/>
      <c r="G514"/>
    </row>
    <row r="515" spans="1:7">
      <c r="A515"/>
      <c r="B515"/>
      <c r="C515"/>
      <c r="D515"/>
      <c r="E515"/>
      <c r="F515"/>
      <c r="G515"/>
    </row>
    <row r="516" spans="1:7">
      <c r="A516"/>
      <c r="B516"/>
      <c r="C516"/>
      <c r="D516"/>
      <c r="E516"/>
      <c r="F516"/>
      <c r="G516"/>
    </row>
    <row r="517" spans="1:7">
      <c r="A517"/>
      <c r="B517"/>
      <c r="C517"/>
      <c r="D517"/>
      <c r="E517"/>
      <c r="F517"/>
      <c r="G517"/>
    </row>
    <row r="518" spans="1:7">
      <c r="A518"/>
      <c r="B518"/>
      <c r="C518"/>
      <c r="D518"/>
      <c r="E518"/>
      <c r="F518"/>
      <c r="G518"/>
    </row>
    <row r="519" spans="1:7">
      <c r="A519"/>
      <c r="B519"/>
      <c r="C519"/>
      <c r="D519"/>
      <c r="E519"/>
      <c r="F519"/>
      <c r="G519"/>
    </row>
    <row r="520" spans="1:7">
      <c r="A520"/>
      <c r="B520"/>
      <c r="C520"/>
      <c r="D520"/>
      <c r="E520"/>
      <c r="F520"/>
      <c r="G520"/>
    </row>
    <row r="521" spans="1:7">
      <c r="A521"/>
      <c r="B521"/>
      <c r="C521"/>
      <c r="D521"/>
      <c r="E521"/>
      <c r="F521"/>
      <c r="G521"/>
    </row>
    <row r="522" spans="1:7">
      <c r="A522"/>
      <c r="B522"/>
      <c r="C522"/>
      <c r="D522"/>
      <c r="E522"/>
      <c r="F522"/>
      <c r="G522"/>
    </row>
    <row r="523" spans="1:7">
      <c r="A523"/>
      <c r="B523"/>
      <c r="C523"/>
      <c r="D523"/>
      <c r="E523"/>
      <c r="F523"/>
      <c r="G523"/>
    </row>
    <row r="524" spans="1:7">
      <c r="A524"/>
      <c r="B524"/>
      <c r="C524"/>
      <c r="D524"/>
      <c r="E524"/>
      <c r="F524"/>
      <c r="G524"/>
    </row>
    <row r="525" spans="1:7">
      <c r="A525"/>
      <c r="B525"/>
      <c r="C525"/>
      <c r="D525"/>
      <c r="E525"/>
      <c r="F525"/>
      <c r="G525"/>
    </row>
    <row r="526" spans="1:7">
      <c r="A526"/>
      <c r="B526"/>
      <c r="C526"/>
      <c r="D526"/>
      <c r="E526"/>
      <c r="F526"/>
      <c r="G526"/>
    </row>
    <row r="527" spans="1:7">
      <c r="A527"/>
      <c r="B527"/>
      <c r="C527"/>
      <c r="D527"/>
      <c r="E527"/>
      <c r="F527"/>
      <c r="G527"/>
    </row>
    <row r="528" spans="1:7">
      <c r="A528"/>
      <c r="B528"/>
      <c r="C528"/>
      <c r="D528"/>
      <c r="E528"/>
      <c r="F528"/>
      <c r="G528"/>
    </row>
    <row r="529" spans="1:7">
      <c r="A529"/>
      <c r="B529"/>
      <c r="C529"/>
      <c r="D529"/>
      <c r="E529"/>
      <c r="F529"/>
      <c r="G529"/>
    </row>
    <row r="530" spans="1:7">
      <c r="A530"/>
      <c r="B530"/>
      <c r="C530"/>
      <c r="D530"/>
      <c r="E530"/>
      <c r="F530"/>
      <c r="G530"/>
    </row>
    <row r="531" spans="1:7">
      <c r="A531"/>
      <c r="B531"/>
      <c r="C531"/>
      <c r="D531"/>
      <c r="E531"/>
      <c r="F531"/>
      <c r="G531"/>
    </row>
    <row r="532" spans="1:7">
      <c r="A532"/>
      <c r="B532"/>
      <c r="C532"/>
      <c r="D532"/>
      <c r="E532"/>
      <c r="F532"/>
      <c r="G532"/>
    </row>
    <row r="533" spans="1:7">
      <c r="A533"/>
      <c r="B533"/>
      <c r="C533"/>
      <c r="D533"/>
      <c r="E533"/>
      <c r="F533"/>
      <c r="G533"/>
    </row>
    <row r="534" spans="1:7">
      <c r="A534"/>
      <c r="B534"/>
      <c r="C534"/>
      <c r="D534"/>
      <c r="E534"/>
      <c r="F534"/>
      <c r="G534"/>
    </row>
    <row r="535" spans="1:7">
      <c r="A535"/>
      <c r="B535"/>
      <c r="C535"/>
      <c r="D535"/>
      <c r="E535"/>
      <c r="F535"/>
      <c r="G535"/>
    </row>
    <row r="536" spans="1:7">
      <c r="A536"/>
      <c r="B536"/>
      <c r="C536"/>
      <c r="D536"/>
      <c r="E536"/>
      <c r="F536"/>
      <c r="G536"/>
    </row>
    <row r="537" spans="1:7">
      <c r="A537"/>
      <c r="B537"/>
      <c r="C537"/>
      <c r="D537"/>
      <c r="E537"/>
      <c r="F537"/>
      <c r="G537"/>
    </row>
    <row r="538" spans="1:7">
      <c r="A538"/>
      <c r="B538"/>
      <c r="C538"/>
      <c r="D538"/>
      <c r="E538"/>
      <c r="F538"/>
      <c r="G538"/>
    </row>
    <row r="539" spans="1:7">
      <c r="A539"/>
      <c r="B539"/>
      <c r="C539"/>
      <c r="D539"/>
      <c r="E539"/>
      <c r="F539"/>
      <c r="G539"/>
    </row>
    <row r="540" spans="1:7">
      <c r="A540"/>
      <c r="B540"/>
      <c r="C540"/>
      <c r="D540"/>
      <c r="E540"/>
      <c r="F540"/>
      <c r="G540"/>
    </row>
    <row r="541" spans="1:7">
      <c r="A541"/>
      <c r="B541"/>
      <c r="C541"/>
      <c r="D541"/>
      <c r="E541"/>
      <c r="F541"/>
      <c r="G541"/>
    </row>
    <row r="542" spans="1:7">
      <c r="A542"/>
      <c r="B542"/>
      <c r="C542"/>
      <c r="D542"/>
      <c r="E542"/>
      <c r="F542"/>
      <c r="G542"/>
    </row>
    <row r="543" spans="1:7">
      <c r="A543"/>
      <c r="B543"/>
      <c r="C543"/>
      <c r="D543"/>
      <c r="E543"/>
      <c r="F543"/>
      <c r="G543"/>
    </row>
    <row r="544" spans="1:7">
      <c r="A544"/>
      <c r="B544"/>
      <c r="C544"/>
      <c r="D544"/>
      <c r="E544"/>
      <c r="F544"/>
      <c r="G544"/>
    </row>
    <row r="545" spans="1:7">
      <c r="A545"/>
      <c r="B545"/>
      <c r="C545"/>
      <c r="D545"/>
      <c r="E545"/>
      <c r="F545"/>
      <c r="G545"/>
    </row>
    <row r="546" spans="1:7">
      <c r="A546"/>
      <c r="B546"/>
      <c r="C546"/>
      <c r="D546"/>
      <c r="E546"/>
      <c r="F546"/>
      <c r="G546"/>
    </row>
    <row r="547" spans="1:7">
      <c r="A547"/>
      <c r="B547"/>
      <c r="C547"/>
      <c r="D547"/>
      <c r="E547"/>
      <c r="F547"/>
      <c r="G547"/>
    </row>
    <row r="548" spans="1:7">
      <c r="A548"/>
      <c r="B548"/>
      <c r="C548"/>
      <c r="D548"/>
      <c r="E548"/>
      <c r="F548"/>
      <c r="G548"/>
    </row>
    <row r="549" spans="1:7">
      <c r="A549"/>
      <c r="B549"/>
      <c r="C549"/>
      <c r="D549"/>
      <c r="E549"/>
      <c r="F549"/>
      <c r="G549"/>
    </row>
    <row r="550" spans="1:7">
      <c r="A550"/>
      <c r="B550"/>
      <c r="C550"/>
      <c r="D550"/>
      <c r="E550"/>
      <c r="F550"/>
      <c r="G550"/>
    </row>
    <row r="551" spans="1:7">
      <c r="A551"/>
      <c r="B551"/>
      <c r="C551"/>
      <c r="D551"/>
      <c r="E551"/>
      <c r="F551"/>
      <c r="G551"/>
    </row>
    <row r="552" spans="1:7">
      <c r="A552"/>
      <c r="B552"/>
      <c r="C552"/>
      <c r="D552"/>
      <c r="E552"/>
      <c r="F552"/>
      <c r="G552"/>
    </row>
    <row r="553" spans="1:7">
      <c r="A553"/>
      <c r="B553"/>
      <c r="C553"/>
      <c r="D553"/>
      <c r="E553"/>
      <c r="F553"/>
      <c r="G553"/>
    </row>
    <row r="554" spans="1:7">
      <c r="A554"/>
      <c r="B554"/>
      <c r="C554"/>
      <c r="D554"/>
      <c r="E554"/>
      <c r="F554"/>
      <c r="G554"/>
    </row>
    <row r="555" spans="1:7">
      <c r="A555"/>
      <c r="B555"/>
      <c r="C555"/>
      <c r="D555"/>
      <c r="E555"/>
      <c r="F555"/>
      <c r="G555"/>
    </row>
    <row r="556" spans="1:7">
      <c r="A556"/>
      <c r="B556"/>
      <c r="C556"/>
      <c r="D556"/>
      <c r="E556"/>
      <c r="F556"/>
      <c r="G556"/>
    </row>
    <row r="557" spans="1:7">
      <c r="A557"/>
      <c r="B557"/>
      <c r="C557"/>
      <c r="D557"/>
      <c r="E557"/>
      <c r="F557"/>
      <c r="G557"/>
    </row>
    <row r="558" spans="1:7">
      <c r="A558"/>
      <c r="B558"/>
      <c r="C558"/>
      <c r="D558"/>
      <c r="E558"/>
      <c r="F558"/>
      <c r="G558"/>
    </row>
    <row r="559" spans="1:7">
      <c r="A559"/>
      <c r="B559"/>
      <c r="C559"/>
      <c r="D559"/>
      <c r="E559"/>
      <c r="F559"/>
      <c r="G559"/>
    </row>
    <row r="560" spans="1:7">
      <c r="A560"/>
      <c r="B560"/>
      <c r="C560"/>
      <c r="D560"/>
      <c r="E560"/>
      <c r="F560"/>
      <c r="G560"/>
    </row>
    <row r="561" spans="1:7">
      <c r="A561"/>
      <c r="B561"/>
      <c r="C561"/>
      <c r="D561"/>
      <c r="E561"/>
      <c r="F561"/>
      <c r="G561"/>
    </row>
    <row r="562" spans="1:7">
      <c r="A562"/>
      <c r="B562"/>
      <c r="C562"/>
      <c r="D562"/>
      <c r="E562"/>
      <c r="F562"/>
      <c r="G562"/>
    </row>
    <row r="563" spans="1:7">
      <c r="A563"/>
      <c r="B563"/>
      <c r="C563"/>
      <c r="D563"/>
      <c r="E563"/>
      <c r="F563"/>
      <c r="G563"/>
    </row>
    <row r="564" spans="1:7">
      <c r="A564"/>
      <c r="B564"/>
      <c r="C564"/>
      <c r="D564"/>
      <c r="E564"/>
      <c r="F564"/>
      <c r="G564"/>
    </row>
    <row r="565" spans="1:7">
      <c r="A565"/>
      <c r="B565"/>
      <c r="C565"/>
      <c r="D565"/>
      <c r="E565"/>
      <c r="F565"/>
      <c r="G565"/>
    </row>
    <row r="566" spans="1:7">
      <c r="A566"/>
      <c r="B566"/>
      <c r="C566"/>
      <c r="D566"/>
      <c r="E566"/>
      <c r="F566"/>
      <c r="G566"/>
    </row>
    <row r="567" spans="1:7">
      <c r="A567"/>
      <c r="B567"/>
      <c r="C567"/>
      <c r="D567"/>
      <c r="E567"/>
      <c r="F567"/>
      <c r="G567"/>
    </row>
    <row r="568" spans="1:7">
      <c r="A568"/>
      <c r="B568"/>
      <c r="C568"/>
      <c r="D568"/>
      <c r="E568"/>
      <c r="F568"/>
      <c r="G568"/>
    </row>
    <row r="569" spans="1:7">
      <c r="A569"/>
      <c r="B569"/>
      <c r="C569"/>
      <c r="D569"/>
      <c r="E569"/>
      <c r="F569"/>
      <c r="G569"/>
    </row>
    <row r="570" spans="1:7">
      <c r="A570"/>
      <c r="B570"/>
      <c r="C570"/>
      <c r="D570"/>
      <c r="E570"/>
      <c r="F570"/>
      <c r="G570"/>
    </row>
    <row r="571" spans="1:7">
      <c r="A571"/>
      <c r="B571"/>
      <c r="C571"/>
      <c r="D571"/>
      <c r="E571"/>
      <c r="F571"/>
      <c r="G571"/>
    </row>
    <row r="572" spans="1:7">
      <c r="A572"/>
      <c r="B572"/>
      <c r="C572"/>
      <c r="D572"/>
      <c r="E572"/>
      <c r="F572"/>
      <c r="G572"/>
    </row>
    <row r="573" spans="1:7">
      <c r="A573"/>
      <c r="B573"/>
      <c r="C573"/>
      <c r="D573"/>
      <c r="E573"/>
      <c r="F573"/>
      <c r="G573"/>
    </row>
    <row r="574" spans="1:7">
      <c r="A574"/>
      <c r="B574"/>
      <c r="C574"/>
      <c r="D574"/>
      <c r="E574"/>
      <c r="F574"/>
      <c r="G574"/>
    </row>
    <row r="575" spans="1:7">
      <c r="A575"/>
      <c r="B575"/>
      <c r="C575"/>
      <c r="D575"/>
      <c r="E575"/>
      <c r="F575"/>
      <c r="G575"/>
    </row>
    <row r="576" spans="1:7">
      <c r="A576"/>
      <c r="B576"/>
      <c r="C576"/>
      <c r="D576"/>
      <c r="E576"/>
      <c r="F576"/>
      <c r="G576"/>
    </row>
    <row r="577" spans="1:7">
      <c r="A577"/>
      <c r="B577"/>
      <c r="C577"/>
      <c r="D577"/>
      <c r="E577"/>
      <c r="F577"/>
      <c r="G577"/>
    </row>
    <row r="578" spans="1:7">
      <c r="A578"/>
      <c r="B578"/>
      <c r="C578"/>
      <c r="D578"/>
      <c r="E578"/>
      <c r="F578"/>
      <c r="G578"/>
    </row>
    <row r="579" spans="1:7">
      <c r="A579"/>
      <c r="B579"/>
      <c r="C579"/>
      <c r="D579"/>
      <c r="E579"/>
      <c r="F579"/>
      <c r="G579"/>
    </row>
    <row r="580" spans="1:7">
      <c r="A580"/>
      <c r="B580"/>
      <c r="C580"/>
      <c r="D580"/>
      <c r="E580"/>
      <c r="F580"/>
      <c r="G580"/>
    </row>
    <row r="581" spans="1:7">
      <c r="A581"/>
      <c r="B581"/>
      <c r="C581"/>
      <c r="D581"/>
      <c r="E581"/>
      <c r="F581"/>
      <c r="G581"/>
    </row>
    <row r="582" spans="1:7">
      <c r="A582"/>
      <c r="B582"/>
      <c r="C582"/>
      <c r="D582"/>
      <c r="E582"/>
      <c r="F582"/>
      <c r="G582"/>
    </row>
    <row r="583" spans="1:7">
      <c r="A583"/>
      <c r="B583"/>
      <c r="C583"/>
      <c r="D583"/>
      <c r="E583"/>
      <c r="F583"/>
      <c r="G583"/>
    </row>
    <row r="584" spans="1:7">
      <c r="A584"/>
      <c r="B584"/>
      <c r="C584"/>
      <c r="D584"/>
      <c r="E584"/>
      <c r="F584"/>
      <c r="G584"/>
    </row>
    <row r="585" spans="1:7">
      <c r="A585"/>
      <c r="B585"/>
      <c r="C585"/>
      <c r="D585"/>
      <c r="E585"/>
      <c r="F585"/>
      <c r="G585"/>
    </row>
    <row r="586" spans="1:7">
      <c r="A586"/>
      <c r="B586"/>
      <c r="C586"/>
      <c r="D586"/>
      <c r="E586"/>
      <c r="F586"/>
      <c r="G586"/>
    </row>
    <row r="587" spans="1:7">
      <c r="A587"/>
      <c r="B587"/>
      <c r="C587"/>
      <c r="D587"/>
      <c r="E587"/>
      <c r="F587"/>
      <c r="G587"/>
    </row>
    <row r="588" spans="1:7">
      <c r="A588"/>
      <c r="B588"/>
      <c r="C588"/>
      <c r="D588"/>
      <c r="E588"/>
      <c r="F588"/>
      <c r="G588"/>
    </row>
    <row r="589" spans="1:7">
      <c r="A589"/>
      <c r="B589"/>
      <c r="C589"/>
      <c r="D589"/>
      <c r="E589"/>
      <c r="F589"/>
      <c r="G589"/>
    </row>
    <row r="590" spans="1:7">
      <c r="A590"/>
      <c r="B590"/>
      <c r="C590"/>
      <c r="D590"/>
      <c r="E590"/>
      <c r="F590"/>
      <c r="G590"/>
    </row>
    <row r="591" spans="1:7">
      <c r="A591"/>
      <c r="B591"/>
      <c r="C591"/>
      <c r="D591"/>
      <c r="E591"/>
      <c r="F591"/>
      <c r="G591"/>
    </row>
    <row r="592" spans="1:7">
      <c r="A592"/>
      <c r="B592"/>
      <c r="C592"/>
      <c r="D592"/>
      <c r="E592"/>
      <c r="F592"/>
      <c r="G592"/>
    </row>
    <row r="593" spans="1:7">
      <c r="A593"/>
      <c r="B593"/>
      <c r="C593"/>
      <c r="D593"/>
      <c r="E593"/>
      <c r="F593"/>
      <c r="G593"/>
    </row>
    <row r="594" spans="1:7">
      <c r="A594"/>
      <c r="B594"/>
      <c r="C594"/>
      <c r="D594"/>
      <c r="E594"/>
      <c r="F594"/>
      <c r="G594"/>
    </row>
    <row r="595" spans="1:7">
      <c r="A595"/>
      <c r="B595"/>
      <c r="C595"/>
      <c r="D595"/>
      <c r="E595"/>
      <c r="F595"/>
      <c r="G595"/>
    </row>
    <row r="596" spans="1:7">
      <c r="A596"/>
      <c r="B596"/>
      <c r="C596"/>
      <c r="D596"/>
      <c r="E596"/>
      <c r="F596"/>
      <c r="G596"/>
    </row>
    <row r="597" spans="1:7">
      <c r="A597"/>
      <c r="B597"/>
      <c r="C597"/>
      <c r="D597"/>
      <c r="E597"/>
      <c r="F597"/>
      <c r="G597"/>
    </row>
    <row r="598" spans="1:7">
      <c r="A598"/>
      <c r="B598"/>
      <c r="C598"/>
      <c r="D598"/>
      <c r="E598"/>
      <c r="F598"/>
      <c r="G598"/>
    </row>
    <row r="599" spans="1:7">
      <c r="A599"/>
      <c r="B599"/>
      <c r="C599"/>
      <c r="D599"/>
      <c r="E599"/>
      <c r="F599"/>
      <c r="G599"/>
    </row>
    <row r="600" spans="1:7">
      <c r="A600"/>
      <c r="B600"/>
      <c r="C600"/>
      <c r="D600"/>
      <c r="E600"/>
      <c r="F600"/>
      <c r="G600"/>
    </row>
    <row r="601" spans="1:7">
      <c r="A601"/>
      <c r="B601"/>
      <c r="C601"/>
      <c r="D601"/>
      <c r="E601"/>
      <c r="F601"/>
      <c r="G601"/>
    </row>
    <row r="602" spans="1:7">
      <c r="A602"/>
      <c r="B602"/>
      <c r="C602"/>
      <c r="D602"/>
      <c r="E602"/>
      <c r="F602"/>
      <c r="G602"/>
    </row>
    <row r="603" spans="1:7">
      <c r="A603"/>
      <c r="B603"/>
      <c r="C603"/>
      <c r="D603"/>
      <c r="E603"/>
      <c r="F603"/>
      <c r="G603"/>
    </row>
    <row r="604" spans="1:7">
      <c r="A604"/>
      <c r="B604"/>
      <c r="C604"/>
      <c r="D604"/>
      <c r="E604"/>
      <c r="F604"/>
      <c r="G604"/>
    </row>
    <row r="605" spans="1:7">
      <c r="A605"/>
      <c r="B605"/>
      <c r="C605"/>
      <c r="D605"/>
      <c r="E605"/>
      <c r="F605"/>
      <c r="G605"/>
    </row>
    <row r="606" spans="1:7">
      <c r="A606"/>
      <c r="B606"/>
      <c r="C606"/>
      <c r="D606"/>
      <c r="E606"/>
      <c r="F606"/>
      <c r="G606"/>
    </row>
    <row r="607" spans="1:7">
      <c r="A607"/>
      <c r="B607"/>
      <c r="C607"/>
      <c r="D607"/>
      <c r="E607"/>
      <c r="F607"/>
      <c r="G607"/>
    </row>
    <row r="608" spans="1:7">
      <c r="A608"/>
      <c r="B608"/>
      <c r="C608"/>
      <c r="D608"/>
      <c r="E608"/>
      <c r="F608"/>
      <c r="G608"/>
    </row>
    <row r="609" spans="1:7">
      <c r="A609"/>
      <c r="B609"/>
      <c r="C609"/>
      <c r="D609"/>
      <c r="E609"/>
      <c r="F609"/>
      <c r="G609"/>
    </row>
    <row r="610" spans="1:7">
      <c r="A610"/>
      <c r="B610"/>
      <c r="C610"/>
      <c r="D610"/>
      <c r="E610"/>
      <c r="F610"/>
      <c r="G610"/>
    </row>
    <row r="611" spans="1:7">
      <c r="A611"/>
      <c r="B611"/>
      <c r="C611"/>
      <c r="D611"/>
      <c r="E611"/>
      <c r="F611"/>
      <c r="G611"/>
    </row>
    <row r="612" spans="1:7">
      <c r="A612"/>
      <c r="B612"/>
      <c r="C612"/>
      <c r="D612"/>
      <c r="E612"/>
      <c r="F612"/>
      <c r="G612"/>
    </row>
    <row r="613" spans="1:7">
      <c r="A613"/>
      <c r="B613"/>
      <c r="C613"/>
      <c r="D613"/>
      <c r="E613"/>
      <c r="F613"/>
      <c r="G613"/>
    </row>
    <row r="614" spans="1:7">
      <c r="A614"/>
      <c r="B614"/>
      <c r="C614"/>
      <c r="D614"/>
      <c r="E614"/>
      <c r="F614"/>
      <c r="G614"/>
    </row>
    <row r="615" spans="1:7">
      <c r="A615"/>
      <c r="B615"/>
      <c r="C615"/>
      <c r="D615"/>
      <c r="E615"/>
      <c r="F615"/>
      <c r="G615"/>
    </row>
    <row r="616" spans="1:7">
      <c r="A616"/>
      <c r="B616"/>
      <c r="C616"/>
      <c r="D616"/>
      <c r="E616"/>
      <c r="F616"/>
      <c r="G616"/>
    </row>
    <row r="617" spans="1:7">
      <c r="A617"/>
      <c r="B617"/>
      <c r="C617"/>
      <c r="D617"/>
      <c r="E617"/>
      <c r="F617"/>
      <c r="G617"/>
    </row>
    <row r="618" spans="1:7">
      <c r="A618"/>
      <c r="B618"/>
      <c r="C618"/>
      <c r="D618"/>
      <c r="E618"/>
      <c r="F618"/>
      <c r="G618"/>
    </row>
    <row r="619" spans="1:7">
      <c r="A619"/>
      <c r="B619"/>
      <c r="C619"/>
      <c r="D619"/>
      <c r="E619"/>
      <c r="F619"/>
      <c r="G619"/>
    </row>
    <row r="620" spans="1:7">
      <c r="A620"/>
      <c r="B620"/>
      <c r="C620"/>
      <c r="D620"/>
      <c r="E620"/>
      <c r="F620"/>
      <c r="G620"/>
    </row>
    <row r="621" spans="1:7">
      <c r="A621"/>
      <c r="B621"/>
      <c r="C621"/>
      <c r="D621"/>
      <c r="E621"/>
      <c r="F621"/>
      <c r="G621"/>
    </row>
    <row r="622" spans="1:7">
      <c r="A622"/>
      <c r="B622"/>
      <c r="C622"/>
      <c r="D622"/>
      <c r="E622"/>
      <c r="F622"/>
      <c r="G622"/>
    </row>
    <row r="623" spans="1:7">
      <c r="A623"/>
      <c r="B623"/>
      <c r="C623"/>
      <c r="D623"/>
      <c r="E623"/>
      <c r="F623"/>
      <c r="G623"/>
    </row>
    <row r="624" spans="1:7">
      <c r="A624"/>
      <c r="B624"/>
      <c r="C624"/>
      <c r="D624"/>
      <c r="E624"/>
      <c r="F624"/>
      <c r="G624"/>
    </row>
    <row r="625" spans="1:7">
      <c r="A625"/>
      <c r="B625"/>
      <c r="C625"/>
      <c r="D625"/>
      <c r="E625"/>
      <c r="F625"/>
      <c r="G625"/>
    </row>
    <row r="626" spans="1:7">
      <c r="A626"/>
      <c r="B626"/>
      <c r="C626"/>
      <c r="D626"/>
      <c r="E626"/>
      <c r="F626"/>
      <c r="G626"/>
    </row>
    <row r="627" spans="1:7">
      <c r="A627"/>
      <c r="B627"/>
      <c r="C627"/>
      <c r="D627"/>
      <c r="E627"/>
      <c r="F627"/>
      <c r="G627"/>
    </row>
    <row r="628" spans="1:7">
      <c r="A628"/>
      <c r="B628"/>
      <c r="C628"/>
      <c r="D628"/>
      <c r="E628"/>
      <c r="F628"/>
      <c r="G628"/>
    </row>
    <row r="629" spans="1:7">
      <c r="A629"/>
      <c r="B629"/>
      <c r="C629"/>
      <c r="D629"/>
      <c r="E629"/>
      <c r="F629"/>
      <c r="G629"/>
    </row>
    <row r="630" spans="1:7">
      <c r="A630"/>
      <c r="B630"/>
      <c r="C630"/>
      <c r="D630"/>
      <c r="E630"/>
      <c r="F630"/>
      <c r="G630"/>
    </row>
    <row r="631" spans="1:7">
      <c r="A631"/>
      <c r="B631"/>
      <c r="C631"/>
      <c r="D631"/>
      <c r="E631"/>
      <c r="F631"/>
      <c r="G631"/>
    </row>
    <row r="632" spans="1:7">
      <c r="A632"/>
      <c r="B632"/>
      <c r="C632"/>
      <c r="D632"/>
      <c r="E632"/>
      <c r="F632"/>
      <c r="G632"/>
    </row>
    <row r="633" spans="1:7">
      <c r="A633"/>
      <c r="B633"/>
      <c r="C633"/>
      <c r="D633"/>
      <c r="E633"/>
      <c r="F633"/>
      <c r="G633"/>
    </row>
    <row r="634" spans="1:7">
      <c r="A634"/>
      <c r="B634"/>
      <c r="C634"/>
      <c r="D634"/>
      <c r="E634"/>
      <c r="F634"/>
      <c r="G634"/>
    </row>
    <row r="635" spans="1:7">
      <c r="A635"/>
      <c r="B635"/>
      <c r="C635"/>
      <c r="D635"/>
      <c r="E635"/>
      <c r="F635"/>
      <c r="G635"/>
    </row>
    <row r="636" spans="1:7">
      <c r="A636"/>
      <c r="B636"/>
      <c r="C636"/>
      <c r="D636"/>
      <c r="E636"/>
      <c r="F636"/>
      <c r="G636"/>
    </row>
    <row r="637" spans="1:7">
      <c r="A637"/>
      <c r="B637"/>
      <c r="C637"/>
      <c r="D637"/>
      <c r="E637"/>
      <c r="F637"/>
      <c r="G637"/>
    </row>
    <row r="638" spans="1:7">
      <c r="A638"/>
      <c r="B638"/>
      <c r="C638"/>
      <c r="D638"/>
      <c r="E638"/>
      <c r="F638"/>
      <c r="G638"/>
    </row>
    <row r="639" spans="1:7">
      <c r="A639"/>
      <c r="B639"/>
      <c r="C639"/>
      <c r="D639"/>
      <c r="E639"/>
      <c r="F639"/>
      <c r="G639"/>
    </row>
    <row r="640" spans="1:7">
      <c r="A640"/>
      <c r="B640"/>
      <c r="C640"/>
      <c r="D640"/>
      <c r="E640"/>
      <c r="F640"/>
      <c r="G640"/>
    </row>
    <row r="641" spans="1:7">
      <c r="A641"/>
      <c r="B641"/>
      <c r="C641"/>
      <c r="D641"/>
      <c r="E641"/>
      <c r="F641"/>
      <c r="G641"/>
    </row>
    <row r="642" spans="1:7">
      <c r="A642"/>
      <c r="B642"/>
      <c r="C642"/>
      <c r="D642"/>
      <c r="E642"/>
      <c r="F642"/>
      <c r="G642"/>
    </row>
    <row r="643" spans="1:7">
      <c r="A643"/>
      <c r="B643"/>
      <c r="C643"/>
      <c r="D643"/>
      <c r="E643"/>
      <c r="F643"/>
      <c r="G643"/>
    </row>
    <row r="644" spans="1:7">
      <c r="A644"/>
      <c r="B644"/>
      <c r="C644"/>
      <c r="D644"/>
      <c r="E644"/>
      <c r="F644"/>
      <c r="G644"/>
    </row>
    <row r="645" spans="1:7">
      <c r="A645"/>
      <c r="B645"/>
      <c r="C645"/>
      <c r="D645"/>
      <c r="E645"/>
      <c r="F645"/>
      <c r="G645"/>
    </row>
    <row r="646" spans="1:7">
      <c r="A646"/>
      <c r="B646"/>
      <c r="C646"/>
      <c r="D646"/>
      <c r="E646"/>
      <c r="F646"/>
      <c r="G646"/>
    </row>
    <row r="647" spans="1:7">
      <c r="A647"/>
      <c r="B647"/>
      <c r="C647"/>
      <c r="D647"/>
      <c r="E647"/>
      <c r="F647"/>
      <c r="G647"/>
    </row>
    <row r="648" spans="1:7">
      <c r="A648"/>
      <c r="B648"/>
      <c r="C648"/>
      <c r="D648"/>
      <c r="E648"/>
      <c r="F648"/>
      <c r="G648"/>
    </row>
    <row r="649" spans="1:7">
      <c r="A649"/>
      <c r="B649"/>
      <c r="C649"/>
      <c r="D649"/>
      <c r="E649"/>
      <c r="F649"/>
      <c r="G649"/>
    </row>
    <row r="650" spans="1:7">
      <c r="A650"/>
      <c r="B650"/>
      <c r="C650"/>
      <c r="D650"/>
      <c r="E650"/>
      <c r="F650"/>
      <c r="G650"/>
    </row>
    <row r="651" spans="1:7">
      <c r="A651"/>
      <c r="B651"/>
      <c r="C651"/>
      <c r="D651"/>
      <c r="E651"/>
      <c r="F651"/>
      <c r="G651"/>
    </row>
    <row r="652" spans="1:7">
      <c r="A652"/>
      <c r="B652"/>
      <c r="C652"/>
      <c r="D652"/>
      <c r="E652"/>
      <c r="F652"/>
      <c r="G652"/>
    </row>
    <row r="653" spans="1:7">
      <c r="A653"/>
      <c r="B653"/>
      <c r="C653"/>
      <c r="D653"/>
      <c r="E653"/>
      <c r="F653"/>
      <c r="G653"/>
    </row>
    <row r="654" spans="1:7">
      <c r="A654"/>
      <c r="B654"/>
      <c r="C654"/>
      <c r="D654"/>
      <c r="E654"/>
      <c r="F654"/>
      <c r="G654"/>
    </row>
    <row r="655" spans="1:7">
      <c r="A655"/>
      <c r="B655"/>
      <c r="C655"/>
      <c r="D655"/>
      <c r="E655"/>
      <c r="F655"/>
      <c r="G655"/>
    </row>
    <row r="656" spans="1:7">
      <c r="A656"/>
      <c r="B656"/>
      <c r="C656"/>
      <c r="D656"/>
      <c r="E656"/>
      <c r="F656"/>
      <c r="G656"/>
    </row>
    <row r="657" spans="1:7">
      <c r="A657"/>
      <c r="B657"/>
      <c r="C657"/>
      <c r="D657"/>
      <c r="E657"/>
      <c r="F657"/>
      <c r="G657"/>
    </row>
    <row r="658" spans="1:7">
      <c r="A658"/>
      <c r="B658"/>
      <c r="C658"/>
      <c r="D658"/>
      <c r="E658"/>
      <c r="F658"/>
      <c r="G658"/>
    </row>
    <row r="659" spans="1:7">
      <c r="A659"/>
      <c r="B659"/>
      <c r="C659"/>
      <c r="D659"/>
      <c r="E659"/>
      <c r="F659"/>
      <c r="G659"/>
    </row>
    <row r="660" spans="1:7">
      <c r="A660"/>
      <c r="B660"/>
      <c r="C660"/>
      <c r="D660"/>
      <c r="E660"/>
      <c r="F660"/>
      <c r="G660"/>
    </row>
    <row r="661" spans="1:7">
      <c r="A661"/>
      <c r="B661"/>
      <c r="C661"/>
      <c r="D661"/>
      <c r="E661"/>
      <c r="F661"/>
      <c r="G661"/>
    </row>
    <row r="662" spans="1:7">
      <c r="A662"/>
      <c r="B662"/>
      <c r="C662"/>
      <c r="D662"/>
      <c r="E662"/>
      <c r="F662"/>
      <c r="G662"/>
    </row>
    <row r="663" spans="1:7">
      <c r="A663"/>
      <c r="B663"/>
      <c r="C663"/>
      <c r="D663"/>
      <c r="E663"/>
      <c r="F663"/>
      <c r="G663"/>
    </row>
    <row r="664" spans="1:7">
      <c r="A664"/>
      <c r="B664"/>
      <c r="C664"/>
      <c r="D664"/>
      <c r="E664"/>
      <c r="F664"/>
      <c r="G664"/>
    </row>
    <row r="665" spans="1:7">
      <c r="A665"/>
      <c r="B665"/>
      <c r="C665"/>
      <c r="D665"/>
      <c r="E665"/>
      <c r="F665"/>
      <c r="G665"/>
    </row>
    <row r="666" spans="1:7">
      <c r="A666"/>
      <c r="B666"/>
      <c r="C666"/>
      <c r="D666"/>
      <c r="E666"/>
      <c r="F666"/>
      <c r="G666"/>
    </row>
    <row r="667" spans="1:7">
      <c r="A667"/>
      <c r="B667"/>
      <c r="C667"/>
      <c r="D667"/>
      <c r="E667"/>
      <c r="F667"/>
      <c r="G667"/>
    </row>
    <row r="668" spans="1:7">
      <c r="A668"/>
      <c r="B668"/>
      <c r="C668"/>
      <c r="D668"/>
      <c r="E668"/>
      <c r="F668"/>
      <c r="G668"/>
    </row>
    <row r="669" spans="1:7">
      <c r="A669"/>
      <c r="B669"/>
      <c r="C669"/>
      <c r="D669"/>
      <c r="E669"/>
      <c r="F669"/>
      <c r="G669"/>
    </row>
    <row r="670" spans="1:7">
      <c r="A670"/>
      <c r="B670"/>
      <c r="C670"/>
      <c r="D670"/>
      <c r="E670"/>
      <c r="F670"/>
      <c r="G670"/>
    </row>
    <row r="671" spans="1:7">
      <c r="A671"/>
      <c r="B671"/>
      <c r="C671"/>
      <c r="D671"/>
      <c r="E671"/>
      <c r="F671"/>
      <c r="G671"/>
    </row>
    <row r="672" spans="1:7">
      <c r="A672"/>
      <c r="B672"/>
      <c r="C672"/>
      <c r="D672"/>
      <c r="E672"/>
      <c r="F672"/>
      <c r="G672"/>
    </row>
    <row r="673" spans="1:7">
      <c r="A673"/>
      <c r="B673"/>
      <c r="C673"/>
      <c r="D673"/>
      <c r="E673"/>
      <c r="F673"/>
      <c r="G673"/>
    </row>
    <row r="674" spans="1:7">
      <c r="A674"/>
      <c r="B674"/>
      <c r="C674"/>
      <c r="D674"/>
      <c r="E674"/>
      <c r="F674"/>
      <c r="G674"/>
    </row>
    <row r="675" spans="1:7">
      <c r="A675"/>
      <c r="B675"/>
      <c r="C675"/>
      <c r="D675"/>
      <c r="E675"/>
      <c r="F675"/>
      <c r="G675"/>
    </row>
    <row r="676" spans="1:7">
      <c r="A676"/>
      <c r="B676"/>
      <c r="C676"/>
      <c r="D676"/>
      <c r="E676"/>
      <c r="F676"/>
      <c r="G676"/>
    </row>
    <row r="677" spans="1:7">
      <c r="A677"/>
      <c r="B677"/>
      <c r="C677"/>
      <c r="D677"/>
      <c r="E677"/>
      <c r="F677"/>
      <c r="G677"/>
    </row>
    <row r="678" spans="1:7">
      <c r="A678"/>
      <c r="B678"/>
      <c r="C678"/>
      <c r="D678"/>
      <c r="E678"/>
      <c r="F678"/>
      <c r="G678"/>
    </row>
    <row r="679" spans="1:7">
      <c r="A679"/>
      <c r="B679"/>
      <c r="C679"/>
      <c r="D679"/>
      <c r="E679"/>
      <c r="F679"/>
      <c r="G679"/>
    </row>
    <row r="680" spans="1:7">
      <c r="A680"/>
      <c r="B680"/>
      <c r="C680"/>
      <c r="D680"/>
      <c r="E680"/>
      <c r="F680"/>
      <c r="G680"/>
    </row>
    <row r="681" spans="1:7">
      <c r="A681"/>
      <c r="B681"/>
      <c r="C681"/>
      <c r="D681"/>
      <c r="E681"/>
      <c r="F681"/>
      <c r="G681"/>
    </row>
    <row r="682" spans="1:7">
      <c r="A682"/>
      <c r="B682"/>
      <c r="C682"/>
      <c r="D682"/>
      <c r="E682"/>
      <c r="F682"/>
      <c r="G682"/>
    </row>
    <row r="683" spans="1:7">
      <c r="A683"/>
      <c r="B683"/>
      <c r="C683"/>
      <c r="D683"/>
      <c r="E683"/>
      <c r="F683"/>
      <c r="G683"/>
    </row>
    <row r="684" spans="1:7">
      <c r="A684"/>
      <c r="B684"/>
      <c r="C684"/>
      <c r="D684"/>
      <c r="E684"/>
      <c r="F684"/>
      <c r="G684"/>
    </row>
    <row r="685" spans="1:7">
      <c r="A685"/>
      <c r="B685"/>
      <c r="C685"/>
      <c r="D685"/>
      <c r="E685"/>
      <c r="F685"/>
      <c r="G685"/>
    </row>
    <row r="686" spans="1:7">
      <c r="A686"/>
      <c r="B686"/>
      <c r="C686"/>
      <c r="D686"/>
      <c r="E686"/>
      <c r="F686"/>
      <c r="G686"/>
    </row>
    <row r="687" spans="1:7">
      <c r="A687"/>
      <c r="B687"/>
      <c r="C687"/>
      <c r="D687"/>
      <c r="E687"/>
      <c r="F687"/>
      <c r="G687"/>
    </row>
    <row r="688" spans="1:7">
      <c r="A688"/>
      <c r="B688"/>
      <c r="C688"/>
      <c r="D688"/>
      <c r="E688"/>
      <c r="F688"/>
      <c r="G688"/>
    </row>
    <row r="689" spans="1:7">
      <c r="A689"/>
      <c r="B689"/>
      <c r="C689"/>
      <c r="D689"/>
      <c r="E689"/>
      <c r="F689"/>
      <c r="G689"/>
    </row>
    <row r="690" spans="1:7">
      <c r="A690"/>
      <c r="B690"/>
      <c r="C690"/>
      <c r="D690"/>
      <c r="E690"/>
      <c r="F690"/>
      <c r="G690"/>
    </row>
    <row r="691" spans="1:7">
      <c r="A691"/>
      <c r="B691"/>
      <c r="C691"/>
      <c r="D691"/>
      <c r="E691"/>
      <c r="F691"/>
      <c r="G691"/>
    </row>
    <row r="692" spans="1:7">
      <c r="A692"/>
      <c r="B692"/>
      <c r="C692"/>
      <c r="D692"/>
      <c r="E692"/>
      <c r="F692"/>
      <c r="G692"/>
    </row>
    <row r="693" spans="1:7">
      <c r="A693"/>
      <c r="B693"/>
      <c r="C693"/>
      <c r="D693"/>
      <c r="E693"/>
      <c r="F693"/>
      <c r="G693"/>
    </row>
    <row r="694" spans="1:7">
      <c r="A694"/>
      <c r="B694"/>
      <c r="C694"/>
      <c r="D694"/>
      <c r="E694"/>
      <c r="F694"/>
      <c r="G694"/>
    </row>
    <row r="695" spans="1:7">
      <c r="A695"/>
      <c r="B695"/>
      <c r="C695"/>
      <c r="D695"/>
      <c r="E695"/>
      <c r="F695"/>
      <c r="G695"/>
    </row>
    <row r="696" spans="1:7">
      <c r="A696"/>
      <c r="B696"/>
      <c r="C696"/>
      <c r="D696"/>
      <c r="E696"/>
      <c r="F696"/>
      <c r="G696"/>
    </row>
    <row r="697" spans="1:7">
      <c r="A697"/>
      <c r="B697"/>
      <c r="C697"/>
      <c r="D697"/>
      <c r="E697"/>
      <c r="F697"/>
      <c r="G697"/>
    </row>
    <row r="698" spans="1:7">
      <c r="A698"/>
      <c r="B698"/>
      <c r="C698"/>
      <c r="D698"/>
      <c r="E698"/>
      <c r="F698"/>
      <c r="G698"/>
    </row>
    <row r="699" spans="1:7">
      <c r="A699"/>
      <c r="B699"/>
      <c r="C699"/>
      <c r="D699"/>
      <c r="E699"/>
      <c r="F699"/>
      <c r="G699"/>
    </row>
    <row r="700" spans="1:7">
      <c r="A700"/>
      <c r="B700"/>
      <c r="C700"/>
      <c r="D700"/>
      <c r="E700"/>
      <c r="F700"/>
      <c r="G700"/>
    </row>
    <row r="701" spans="1:7">
      <c r="A701"/>
      <c r="B701"/>
      <c r="C701"/>
      <c r="D701"/>
      <c r="E701"/>
      <c r="F701"/>
      <c r="G701"/>
    </row>
    <row r="702" spans="1:7">
      <c r="A702"/>
      <c r="B702"/>
      <c r="C702"/>
      <c r="D702"/>
      <c r="E702"/>
      <c r="F702"/>
      <c r="G702"/>
    </row>
    <row r="703" spans="1:7">
      <c r="A703"/>
      <c r="B703"/>
      <c r="C703"/>
      <c r="D703"/>
      <c r="E703"/>
      <c r="F703"/>
      <c r="G703"/>
    </row>
    <row r="704" spans="1:7">
      <c r="A704"/>
      <c r="B704"/>
      <c r="C704"/>
      <c r="D704"/>
      <c r="E704"/>
      <c r="F704"/>
      <c r="G704"/>
    </row>
    <row r="705" spans="1:7">
      <c r="A705"/>
      <c r="B705"/>
      <c r="C705"/>
      <c r="D705"/>
      <c r="E705"/>
      <c r="F705"/>
      <c r="G705"/>
    </row>
    <row r="706" spans="1:7">
      <c r="A706"/>
      <c r="B706"/>
      <c r="C706"/>
      <c r="D706"/>
      <c r="E706"/>
      <c r="F706"/>
      <c r="G706"/>
    </row>
    <row r="707" spans="1:7">
      <c r="A707"/>
      <c r="B707"/>
      <c r="C707"/>
      <c r="D707"/>
      <c r="E707"/>
      <c r="F707"/>
      <c r="G707"/>
    </row>
    <row r="708" spans="1:7">
      <c r="A708"/>
      <c r="B708"/>
      <c r="C708"/>
      <c r="D708"/>
      <c r="E708"/>
      <c r="F708"/>
      <c r="G708"/>
    </row>
    <row r="709" spans="1:7">
      <c r="A709"/>
      <c r="B709"/>
      <c r="C709"/>
      <c r="D709"/>
      <c r="E709"/>
      <c r="F709"/>
      <c r="G709"/>
    </row>
    <row r="710" spans="1:7">
      <c r="A710"/>
      <c r="B710"/>
      <c r="C710"/>
      <c r="D710"/>
      <c r="E710"/>
      <c r="F710"/>
      <c r="G710"/>
    </row>
    <row r="711" spans="1:7">
      <c r="A711"/>
      <c r="B711"/>
      <c r="C711"/>
      <c r="D711"/>
      <c r="E711"/>
      <c r="F711"/>
      <c r="G711"/>
    </row>
    <row r="712" spans="1:7">
      <c r="A712"/>
      <c r="B712"/>
      <c r="C712"/>
      <c r="D712"/>
      <c r="E712"/>
      <c r="F712"/>
      <c r="G712"/>
    </row>
    <row r="713" spans="1:7">
      <c r="A713"/>
      <c r="B713"/>
      <c r="C713"/>
      <c r="D713"/>
      <c r="E713"/>
      <c r="F713"/>
      <c r="G713"/>
    </row>
    <row r="714" spans="1:7">
      <c r="A714"/>
      <c r="B714"/>
      <c r="C714"/>
      <c r="D714"/>
      <c r="E714"/>
      <c r="F714"/>
      <c r="G714"/>
    </row>
    <row r="715" spans="1:7">
      <c r="A715"/>
      <c r="B715"/>
      <c r="C715"/>
      <c r="D715"/>
      <c r="E715"/>
      <c r="F715"/>
      <c r="G715"/>
    </row>
    <row r="716" spans="1:7">
      <c r="A716"/>
      <c r="B716"/>
      <c r="C716"/>
      <c r="D716"/>
      <c r="E716"/>
      <c r="F716"/>
      <c r="G716"/>
    </row>
    <row r="717" spans="1:7">
      <c r="A717"/>
      <c r="B717"/>
      <c r="C717"/>
      <c r="D717"/>
      <c r="E717"/>
      <c r="F717"/>
      <c r="G717"/>
    </row>
    <row r="718" spans="1:7">
      <c r="A718"/>
      <c r="B718"/>
      <c r="C718"/>
      <c r="D718"/>
      <c r="E718"/>
      <c r="F718"/>
      <c r="G718"/>
    </row>
    <row r="719" spans="1:7">
      <c r="A719"/>
      <c r="B719"/>
      <c r="C719"/>
      <c r="D719"/>
      <c r="E719"/>
      <c r="F719"/>
      <c r="G719"/>
    </row>
    <row r="720" spans="1:7">
      <c r="A720"/>
      <c r="B720"/>
      <c r="C720"/>
      <c r="D720"/>
      <c r="E720"/>
      <c r="F720"/>
      <c r="G720"/>
    </row>
    <row r="721" spans="1:7">
      <c r="A721"/>
      <c r="B721"/>
      <c r="C721"/>
      <c r="D721"/>
      <c r="E721"/>
      <c r="F721"/>
      <c r="G721"/>
    </row>
    <row r="722" spans="1:7">
      <c r="A722"/>
      <c r="B722"/>
      <c r="C722"/>
      <c r="D722"/>
      <c r="E722"/>
      <c r="F722"/>
      <c r="G722"/>
    </row>
    <row r="723" spans="1:7">
      <c r="A723"/>
      <c r="B723"/>
      <c r="C723"/>
      <c r="D723"/>
      <c r="E723"/>
      <c r="F723"/>
      <c r="G723"/>
    </row>
    <row r="724" spans="1:7">
      <c r="A724"/>
      <c r="B724"/>
      <c r="C724"/>
      <c r="D724"/>
      <c r="E724"/>
      <c r="F724"/>
      <c r="G724"/>
    </row>
    <row r="725" spans="1:7">
      <c r="A725"/>
      <c r="B725"/>
      <c r="C725"/>
      <c r="D725"/>
      <c r="E725"/>
      <c r="F725"/>
      <c r="G725"/>
    </row>
    <row r="726" spans="1:7">
      <c r="A726"/>
      <c r="B726"/>
      <c r="C726"/>
      <c r="D726"/>
      <c r="E726"/>
      <c r="F726"/>
      <c r="G726"/>
    </row>
    <row r="727" spans="1:7">
      <c r="A727"/>
      <c r="B727"/>
      <c r="C727"/>
      <c r="D727"/>
      <c r="E727"/>
      <c r="F727"/>
      <c r="G727"/>
    </row>
    <row r="728" spans="1:7">
      <c r="A728"/>
      <c r="B728"/>
      <c r="C728"/>
      <c r="D728"/>
      <c r="E728"/>
      <c r="F728"/>
      <c r="G728"/>
    </row>
    <row r="729" spans="1:7">
      <c r="A729"/>
      <c r="B729"/>
      <c r="C729"/>
      <c r="D729"/>
      <c r="E729"/>
      <c r="F729"/>
      <c r="G729"/>
    </row>
    <row r="730" spans="1:7">
      <c r="A730"/>
      <c r="B730"/>
      <c r="C730"/>
      <c r="D730"/>
      <c r="E730"/>
      <c r="F730"/>
      <c r="G730"/>
    </row>
    <row r="731" spans="1:7">
      <c r="A731"/>
      <c r="B731"/>
      <c r="C731"/>
      <c r="D731"/>
      <c r="E731"/>
      <c r="F731"/>
      <c r="G731"/>
    </row>
    <row r="732" spans="1:7">
      <c r="A732"/>
      <c r="B732"/>
      <c r="C732"/>
      <c r="D732"/>
      <c r="E732"/>
      <c r="F732"/>
      <c r="G732"/>
    </row>
    <row r="733" spans="1:7">
      <c r="A733"/>
      <c r="B733"/>
      <c r="C733"/>
      <c r="D733"/>
      <c r="E733"/>
      <c r="F733"/>
      <c r="G733"/>
    </row>
    <row r="734" spans="1:7">
      <c r="A734"/>
      <c r="B734"/>
      <c r="C734"/>
      <c r="D734"/>
      <c r="E734"/>
      <c r="F734"/>
      <c r="G734"/>
    </row>
    <row r="735" spans="1:7">
      <c r="A735"/>
      <c r="B735"/>
      <c r="C735"/>
      <c r="D735"/>
      <c r="E735"/>
      <c r="F735"/>
      <c r="G735"/>
    </row>
    <row r="736" spans="1:7">
      <c r="A736"/>
      <c r="B736"/>
      <c r="C736"/>
      <c r="D736"/>
      <c r="E736"/>
      <c r="F736"/>
      <c r="G736"/>
    </row>
    <row r="737" spans="1:7">
      <c r="A737"/>
      <c r="B737"/>
      <c r="C737"/>
      <c r="D737"/>
      <c r="E737"/>
      <c r="F737"/>
      <c r="G737"/>
    </row>
    <row r="738" spans="1:7">
      <c r="A738"/>
      <c r="B738"/>
      <c r="C738"/>
      <c r="D738"/>
      <c r="E738"/>
      <c r="F738"/>
      <c r="G738"/>
    </row>
    <row r="739" spans="1:7">
      <c r="A739"/>
      <c r="B739"/>
      <c r="C739"/>
      <c r="D739"/>
      <c r="E739"/>
      <c r="F739"/>
      <c r="G739"/>
    </row>
    <row r="740" spans="1:7">
      <c r="A740"/>
      <c r="B740"/>
      <c r="C740"/>
      <c r="D740"/>
      <c r="E740"/>
      <c r="F740"/>
      <c r="G740"/>
    </row>
    <row r="741" spans="1:7">
      <c r="A741"/>
      <c r="B741"/>
      <c r="C741"/>
      <c r="D741"/>
      <c r="E741"/>
      <c r="F741"/>
      <c r="G741"/>
    </row>
    <row r="742" spans="1:7">
      <c r="A742"/>
      <c r="B742"/>
      <c r="C742"/>
      <c r="D742"/>
      <c r="E742"/>
      <c r="F742"/>
      <c r="G742"/>
    </row>
    <row r="743" spans="1:7">
      <c r="A743"/>
      <c r="B743"/>
      <c r="C743"/>
      <c r="D743"/>
      <c r="E743"/>
      <c r="F743"/>
      <c r="G743"/>
    </row>
    <row r="744" spans="1:7">
      <c r="A744"/>
      <c r="B744"/>
      <c r="C744"/>
      <c r="D744"/>
      <c r="E744"/>
      <c r="F744"/>
      <c r="G744"/>
    </row>
    <row r="745" spans="1:7">
      <c r="A745"/>
      <c r="B745"/>
      <c r="C745"/>
      <c r="D745"/>
      <c r="E745"/>
      <c r="F745"/>
      <c r="G745"/>
    </row>
    <row r="746" spans="1:7">
      <c r="A746"/>
      <c r="B746"/>
      <c r="C746"/>
      <c r="D746"/>
      <c r="E746"/>
      <c r="F746"/>
      <c r="G746"/>
    </row>
    <row r="747" spans="1:7">
      <c r="A747"/>
      <c r="B747"/>
      <c r="C747"/>
      <c r="D747"/>
      <c r="E747"/>
      <c r="F747"/>
      <c r="G747"/>
    </row>
    <row r="748" spans="1:7">
      <c r="A748"/>
      <c r="B748"/>
      <c r="C748"/>
      <c r="D748"/>
      <c r="E748"/>
      <c r="F748"/>
      <c r="G748"/>
    </row>
    <row r="749" spans="1:7">
      <c r="A749"/>
      <c r="B749"/>
      <c r="C749"/>
      <c r="D749"/>
      <c r="E749"/>
      <c r="F749"/>
      <c r="G749"/>
    </row>
    <row r="750" spans="1:7">
      <c r="A750"/>
      <c r="B750"/>
      <c r="C750"/>
      <c r="D750"/>
      <c r="E750"/>
      <c r="F750"/>
      <c r="G750"/>
    </row>
    <row r="751" spans="1:7">
      <c r="A751"/>
      <c r="B751"/>
      <c r="C751"/>
      <c r="D751"/>
      <c r="E751"/>
      <c r="F751"/>
      <c r="G751"/>
    </row>
    <row r="752" spans="1:7">
      <c r="A752"/>
      <c r="B752"/>
      <c r="C752"/>
      <c r="D752"/>
      <c r="E752"/>
      <c r="F752"/>
      <c r="G752"/>
    </row>
    <row r="753" spans="1:7">
      <c r="A753"/>
      <c r="B753"/>
      <c r="C753"/>
      <c r="D753"/>
      <c r="E753"/>
      <c r="F753"/>
      <c r="G753"/>
    </row>
    <row r="754" spans="1:7">
      <c r="A754"/>
      <c r="B754"/>
      <c r="C754"/>
      <c r="D754"/>
      <c r="E754"/>
      <c r="F754"/>
      <c r="G754"/>
    </row>
    <row r="755" spans="1:7">
      <c r="A755"/>
      <c r="B755"/>
      <c r="C755"/>
      <c r="D755"/>
      <c r="E755"/>
      <c r="F755"/>
      <c r="G755"/>
    </row>
    <row r="756" spans="1:7">
      <c r="A756"/>
      <c r="B756"/>
      <c r="C756"/>
      <c r="D756"/>
      <c r="E756"/>
      <c r="F756"/>
      <c r="G756"/>
    </row>
    <row r="757" spans="1:7">
      <c r="A757"/>
      <c r="B757"/>
      <c r="C757"/>
      <c r="D757"/>
      <c r="E757"/>
      <c r="F757"/>
      <c r="G757"/>
    </row>
    <row r="758" spans="1:7">
      <c r="A758"/>
      <c r="B758"/>
      <c r="C758"/>
      <c r="D758"/>
      <c r="E758"/>
      <c r="F758"/>
      <c r="G758"/>
    </row>
    <row r="759" spans="1:7">
      <c r="A759"/>
      <c r="B759"/>
      <c r="C759"/>
      <c r="D759"/>
      <c r="E759"/>
      <c r="F759"/>
      <c r="G759"/>
    </row>
    <row r="760" spans="1:7">
      <c r="A760"/>
      <c r="B760"/>
      <c r="C760"/>
      <c r="D760"/>
      <c r="E760"/>
      <c r="F760"/>
      <c r="G760"/>
    </row>
    <row r="761" spans="1:7">
      <c r="A761"/>
      <c r="B761"/>
      <c r="C761"/>
      <c r="D761"/>
      <c r="E761"/>
      <c r="F761"/>
      <c r="G761"/>
    </row>
    <row r="762" spans="1:7">
      <c r="A762"/>
      <c r="B762"/>
      <c r="C762"/>
      <c r="D762"/>
      <c r="E762"/>
      <c r="F762"/>
      <c r="G762"/>
    </row>
    <row r="763" spans="1:7">
      <c r="A763"/>
      <c r="B763"/>
      <c r="C763"/>
      <c r="D763"/>
      <c r="E763"/>
      <c r="F763"/>
      <c r="G763"/>
    </row>
    <row r="764" spans="1:7">
      <c r="A764"/>
      <c r="B764"/>
      <c r="C764"/>
      <c r="D764"/>
      <c r="E764"/>
      <c r="F764"/>
      <c r="G764"/>
    </row>
    <row r="765" spans="1:7">
      <c r="A765"/>
      <c r="B765"/>
      <c r="C765"/>
      <c r="D765"/>
      <c r="E765"/>
      <c r="F765"/>
      <c r="G765"/>
    </row>
    <row r="766" spans="1:7">
      <c r="A766"/>
      <c r="B766"/>
      <c r="C766"/>
      <c r="D766"/>
      <c r="E766"/>
      <c r="F766"/>
      <c r="G766"/>
    </row>
    <row r="767" spans="1:7">
      <c r="A767"/>
      <c r="B767"/>
      <c r="C767"/>
      <c r="D767"/>
      <c r="E767"/>
      <c r="F767"/>
      <c r="G767"/>
    </row>
    <row r="768" spans="1:7">
      <c r="A768"/>
      <c r="B768"/>
      <c r="C768"/>
      <c r="D768"/>
      <c r="E768"/>
      <c r="F768"/>
      <c r="G768"/>
    </row>
    <row r="769" spans="1:7">
      <c r="A769"/>
      <c r="B769"/>
      <c r="C769"/>
      <c r="D769"/>
      <c r="E769"/>
      <c r="F769"/>
      <c r="G769"/>
    </row>
    <row r="770" spans="1:7">
      <c r="A770"/>
      <c r="B770"/>
      <c r="C770"/>
      <c r="D770"/>
      <c r="E770"/>
      <c r="F770"/>
      <c r="G770"/>
    </row>
    <row r="771" spans="1:7">
      <c r="A771"/>
      <c r="B771"/>
      <c r="C771"/>
      <c r="D771"/>
      <c r="E771"/>
      <c r="F771"/>
      <c r="G771"/>
    </row>
    <row r="772" spans="1:7">
      <c r="A772"/>
      <c r="B772"/>
      <c r="C772"/>
      <c r="D772"/>
      <c r="E772"/>
      <c r="F772"/>
      <c r="G772"/>
    </row>
    <row r="773" spans="1:7">
      <c r="A773"/>
      <c r="B773"/>
      <c r="C773"/>
      <c r="D773"/>
      <c r="E773"/>
      <c r="F773"/>
      <c r="G773"/>
    </row>
    <row r="774" spans="1:7">
      <c r="A774"/>
      <c r="B774"/>
      <c r="C774"/>
      <c r="D774"/>
      <c r="E774"/>
      <c r="F774"/>
      <c r="G774"/>
    </row>
    <row r="775" spans="1:7">
      <c r="A775"/>
      <c r="B775"/>
      <c r="C775"/>
      <c r="D775"/>
      <c r="E775"/>
      <c r="F775"/>
      <c r="G775"/>
    </row>
    <row r="776" spans="1:7">
      <c r="A776"/>
      <c r="B776"/>
      <c r="C776"/>
      <c r="D776"/>
      <c r="E776"/>
      <c r="F776"/>
      <c r="G776"/>
    </row>
    <row r="777" spans="1:7">
      <c r="A777"/>
      <c r="B777"/>
      <c r="C777"/>
      <c r="D777"/>
      <c r="E777"/>
      <c r="F777"/>
      <c r="G777"/>
    </row>
    <row r="778" spans="1:7">
      <c r="A778"/>
      <c r="B778"/>
      <c r="C778"/>
      <c r="D778"/>
      <c r="E778"/>
      <c r="F778"/>
      <c r="G778"/>
    </row>
    <row r="779" spans="1:7">
      <c r="A779"/>
      <c r="B779"/>
      <c r="C779"/>
      <c r="D779"/>
      <c r="E779"/>
      <c r="F779"/>
      <c r="G779"/>
    </row>
    <row r="780" spans="1:7">
      <c r="A780"/>
      <c r="B780"/>
      <c r="C780"/>
      <c r="D780"/>
      <c r="E780"/>
      <c r="F780"/>
      <c r="G780"/>
    </row>
    <row r="781" spans="1:7">
      <c r="A781"/>
      <c r="B781"/>
      <c r="C781"/>
      <c r="D781"/>
      <c r="E781"/>
      <c r="F781"/>
      <c r="G781"/>
    </row>
    <row r="782" spans="1:7">
      <c r="A782"/>
      <c r="B782"/>
      <c r="C782"/>
      <c r="D782"/>
      <c r="E782"/>
      <c r="F782"/>
      <c r="G782"/>
    </row>
    <row r="783" spans="1:7">
      <c r="A783"/>
      <c r="B783"/>
      <c r="C783"/>
      <c r="D783"/>
      <c r="E783"/>
      <c r="F783"/>
      <c r="G783"/>
    </row>
    <row r="784" spans="1:7">
      <c r="A784"/>
      <c r="B784"/>
      <c r="C784"/>
      <c r="D784"/>
      <c r="E784"/>
      <c r="F784"/>
      <c r="G784"/>
    </row>
    <row r="785" spans="1:7">
      <c r="A785"/>
      <c r="B785"/>
      <c r="C785"/>
      <c r="D785"/>
      <c r="E785"/>
      <c r="F785"/>
      <c r="G785"/>
    </row>
    <row r="786" spans="1:7">
      <c r="A786"/>
      <c r="B786"/>
      <c r="C786"/>
      <c r="D786"/>
      <c r="E786"/>
      <c r="F786"/>
      <c r="G786"/>
    </row>
    <row r="787" spans="1:7">
      <c r="A787"/>
      <c r="B787"/>
      <c r="C787"/>
      <c r="D787"/>
      <c r="E787"/>
      <c r="F787"/>
      <c r="G787"/>
    </row>
    <row r="788" spans="1:7">
      <c r="A788"/>
      <c r="B788"/>
      <c r="C788"/>
      <c r="D788"/>
      <c r="E788"/>
      <c r="F788"/>
      <c r="G788"/>
    </row>
    <row r="789" spans="1:7">
      <c r="A789"/>
      <c r="B789"/>
      <c r="C789"/>
      <c r="D789"/>
      <c r="E789"/>
      <c r="F789"/>
      <c r="G789"/>
    </row>
    <row r="790" spans="1:7">
      <c r="A790"/>
      <c r="B790"/>
      <c r="C790"/>
      <c r="D790"/>
      <c r="E790"/>
      <c r="F790"/>
      <c r="G790"/>
    </row>
    <row r="791" spans="1:7">
      <c r="A791"/>
      <c r="B791"/>
      <c r="C791"/>
      <c r="D791"/>
      <c r="E791"/>
      <c r="F791"/>
      <c r="G791"/>
    </row>
    <row r="792" spans="1:7">
      <c r="A792"/>
      <c r="B792"/>
      <c r="C792"/>
      <c r="D792"/>
      <c r="E792"/>
      <c r="F792"/>
      <c r="G792"/>
    </row>
    <row r="793" spans="1:7">
      <c r="A793"/>
      <c r="B793"/>
      <c r="C793"/>
      <c r="D793"/>
      <c r="E793"/>
      <c r="F793"/>
      <c r="G793"/>
    </row>
    <row r="794" spans="1:7">
      <c r="A794"/>
      <c r="B794"/>
      <c r="C794"/>
      <c r="D794"/>
      <c r="E794"/>
      <c r="F794"/>
      <c r="G794"/>
    </row>
    <row r="795" spans="1:7">
      <c r="A795"/>
      <c r="B795"/>
      <c r="C795"/>
      <c r="D795"/>
      <c r="E795"/>
      <c r="F795"/>
      <c r="G795"/>
    </row>
    <row r="796" spans="1:7">
      <c r="A796"/>
      <c r="B796"/>
      <c r="C796"/>
      <c r="D796"/>
      <c r="E796"/>
      <c r="F796"/>
      <c r="G796"/>
    </row>
    <row r="797" spans="1:7">
      <c r="A797"/>
      <c r="B797"/>
      <c r="C797"/>
      <c r="D797"/>
      <c r="E797"/>
      <c r="F797"/>
      <c r="G797"/>
    </row>
    <row r="798" spans="1:7">
      <c r="A798"/>
      <c r="B798"/>
      <c r="C798"/>
      <c r="D798"/>
      <c r="E798"/>
      <c r="F798"/>
      <c r="G798"/>
    </row>
    <row r="799" spans="1:7">
      <c r="A799"/>
      <c r="B799"/>
      <c r="C799"/>
      <c r="D799"/>
      <c r="E799"/>
      <c r="F799"/>
      <c r="G799"/>
    </row>
    <row r="800" spans="1:7">
      <c r="A800"/>
      <c r="B800"/>
      <c r="C800"/>
      <c r="D800"/>
      <c r="E800"/>
      <c r="F800"/>
      <c r="G800"/>
    </row>
    <row r="801" spans="1:7">
      <c r="A801"/>
      <c r="B801"/>
      <c r="C801"/>
      <c r="D801"/>
      <c r="E801"/>
      <c r="F801"/>
      <c r="G801"/>
    </row>
    <row r="802" spans="1:7">
      <c r="A802"/>
      <c r="B802"/>
      <c r="C802"/>
      <c r="D802"/>
      <c r="E802"/>
      <c r="F802"/>
      <c r="G802"/>
    </row>
    <row r="803" spans="1:7">
      <c r="A803"/>
      <c r="B803"/>
      <c r="C803"/>
      <c r="D803"/>
      <c r="E803"/>
      <c r="F803"/>
      <c r="G803"/>
    </row>
    <row r="804" spans="1:7">
      <c r="A804"/>
      <c r="B804"/>
      <c r="C804"/>
      <c r="D804"/>
      <c r="E804"/>
      <c r="F804"/>
      <c r="G804"/>
    </row>
    <row r="805" spans="1:7">
      <c r="A805"/>
      <c r="B805"/>
      <c r="C805"/>
      <c r="D805"/>
      <c r="E805"/>
      <c r="F805"/>
      <c r="G805"/>
    </row>
    <row r="806" spans="1:7">
      <c r="A806"/>
      <c r="B806"/>
      <c r="C806"/>
      <c r="D806"/>
      <c r="E806"/>
      <c r="F806"/>
      <c r="G806"/>
    </row>
    <row r="807" spans="1:7">
      <c r="A807"/>
      <c r="B807"/>
      <c r="C807"/>
      <c r="D807"/>
      <c r="E807"/>
      <c r="F807"/>
      <c r="G807"/>
    </row>
    <row r="808" spans="1:7">
      <c r="A808"/>
      <c r="B808"/>
      <c r="C808"/>
      <c r="D808"/>
      <c r="E808"/>
      <c r="F808"/>
      <c r="G808"/>
    </row>
    <row r="809" spans="1:7">
      <c r="A809"/>
      <c r="B809"/>
      <c r="C809"/>
      <c r="D809"/>
      <c r="E809"/>
      <c r="F809"/>
      <c r="G809"/>
    </row>
    <row r="810" spans="1:7">
      <c r="A810"/>
      <c r="B810"/>
      <c r="C810"/>
      <c r="D810"/>
      <c r="E810"/>
      <c r="F810"/>
      <c r="G810"/>
    </row>
    <row r="811" spans="1:7">
      <c r="A811"/>
      <c r="B811"/>
      <c r="C811"/>
      <c r="D811"/>
      <c r="E811"/>
      <c r="F811"/>
      <c r="G811"/>
    </row>
    <row r="812" spans="1:7">
      <c r="A812"/>
      <c r="B812"/>
      <c r="C812"/>
      <c r="D812"/>
      <c r="E812"/>
      <c r="F812"/>
      <c r="G812"/>
    </row>
    <row r="813" spans="1:7">
      <c r="A813"/>
      <c r="B813"/>
      <c r="C813"/>
      <c r="D813"/>
      <c r="E813"/>
      <c r="F813"/>
      <c r="G813"/>
    </row>
    <row r="814" spans="1:7">
      <c r="A814"/>
      <c r="B814"/>
      <c r="C814"/>
      <c r="D814"/>
      <c r="E814"/>
      <c r="F814"/>
      <c r="G814"/>
    </row>
    <row r="815" spans="1:7">
      <c r="A815"/>
      <c r="B815"/>
      <c r="C815"/>
      <c r="D815"/>
      <c r="E815"/>
      <c r="F815"/>
      <c r="G815"/>
    </row>
    <row r="816" spans="1:7">
      <c r="A816"/>
      <c r="B816"/>
      <c r="C816"/>
      <c r="D816"/>
      <c r="E816"/>
      <c r="F816"/>
      <c r="G816"/>
    </row>
    <row r="817" spans="1:7">
      <c r="A817"/>
      <c r="B817"/>
      <c r="C817"/>
      <c r="D817"/>
      <c r="E817"/>
      <c r="F817"/>
      <c r="G817"/>
    </row>
    <row r="818" spans="1:7">
      <c r="A818"/>
      <c r="B818"/>
      <c r="C818"/>
      <c r="D818"/>
      <c r="E818"/>
      <c r="F818"/>
      <c r="G818"/>
    </row>
    <row r="819" spans="1:7">
      <c r="A819"/>
      <c r="B819"/>
      <c r="C819"/>
      <c r="D819"/>
      <c r="E819"/>
      <c r="F819"/>
      <c r="G819"/>
    </row>
    <row r="820" spans="1:7">
      <c r="A820"/>
      <c r="B820"/>
      <c r="C820"/>
      <c r="D820"/>
      <c r="E820"/>
      <c r="F820"/>
      <c r="G820"/>
    </row>
    <row r="821" spans="1:7">
      <c r="A821"/>
      <c r="B821"/>
      <c r="C821"/>
      <c r="D821"/>
      <c r="E821"/>
      <c r="F821"/>
      <c r="G821"/>
    </row>
    <row r="822" spans="1:7">
      <c r="A822"/>
      <c r="B822"/>
      <c r="C822"/>
      <c r="D822"/>
      <c r="E822"/>
      <c r="F822"/>
      <c r="G822"/>
    </row>
    <row r="823" spans="1:7">
      <c r="A823"/>
      <c r="B823"/>
      <c r="C823"/>
      <c r="D823"/>
      <c r="E823"/>
      <c r="F823"/>
      <c r="G823"/>
    </row>
    <row r="824" spans="1:7">
      <c r="A824"/>
      <c r="B824"/>
      <c r="C824"/>
      <c r="D824"/>
      <c r="E824"/>
      <c r="F824"/>
      <c r="G824"/>
    </row>
    <row r="825" spans="1:7">
      <c r="A825"/>
      <c r="B825"/>
      <c r="C825"/>
      <c r="D825"/>
      <c r="E825"/>
      <c r="F825"/>
      <c r="G825"/>
    </row>
    <row r="826" spans="1:7">
      <c r="A826"/>
      <c r="B826"/>
      <c r="C826"/>
      <c r="D826"/>
      <c r="E826"/>
      <c r="F826"/>
      <c r="G826"/>
    </row>
    <row r="827" spans="1:7">
      <c r="A827"/>
      <c r="B827"/>
      <c r="C827"/>
      <c r="D827"/>
      <c r="E827"/>
      <c r="F827"/>
      <c r="G827"/>
    </row>
    <row r="828" spans="1:7">
      <c r="A828"/>
      <c r="B828"/>
      <c r="C828"/>
      <c r="D828"/>
      <c r="E828"/>
      <c r="F828"/>
      <c r="G828"/>
    </row>
    <row r="829" spans="1:7">
      <c r="A829"/>
      <c r="B829"/>
      <c r="C829"/>
      <c r="D829"/>
      <c r="E829"/>
      <c r="F829"/>
      <c r="G829"/>
    </row>
    <row r="830" spans="1:7">
      <c r="A830"/>
      <c r="B830"/>
      <c r="C830"/>
      <c r="D830"/>
      <c r="E830"/>
      <c r="F830"/>
      <c r="G830"/>
    </row>
    <row r="831" spans="1:7">
      <c r="A831"/>
      <c r="B831"/>
      <c r="C831"/>
      <c r="D831"/>
      <c r="E831"/>
      <c r="F831"/>
      <c r="G831"/>
    </row>
    <row r="832" spans="1:7">
      <c r="A832"/>
      <c r="B832"/>
      <c r="C832"/>
      <c r="D832"/>
      <c r="E832"/>
      <c r="F832"/>
      <c r="G832"/>
    </row>
    <row r="833" spans="1:7">
      <c r="A833"/>
      <c r="B833"/>
      <c r="C833"/>
      <c r="D833"/>
      <c r="E833"/>
      <c r="F833"/>
      <c r="G833"/>
    </row>
    <row r="834" spans="1:7">
      <c r="A834"/>
      <c r="B834"/>
      <c r="C834"/>
      <c r="D834"/>
      <c r="E834"/>
      <c r="F834"/>
      <c r="G834"/>
    </row>
    <row r="835" spans="1:7">
      <c r="A835"/>
      <c r="B835"/>
      <c r="C835"/>
      <c r="D835"/>
      <c r="E835"/>
      <c r="F835"/>
      <c r="G835"/>
    </row>
    <row r="836" spans="1:7">
      <c r="A836"/>
      <c r="B836"/>
      <c r="C836"/>
      <c r="D836"/>
      <c r="E836"/>
      <c r="F836"/>
      <c r="G836"/>
    </row>
    <row r="837" spans="1:7">
      <c r="A837"/>
      <c r="B837"/>
      <c r="C837"/>
      <c r="D837"/>
      <c r="E837"/>
      <c r="F837"/>
      <c r="G837"/>
    </row>
    <row r="838" spans="1:7">
      <c r="A838"/>
      <c r="B838"/>
      <c r="C838"/>
      <c r="D838"/>
      <c r="E838"/>
      <c r="F838"/>
      <c r="G838"/>
    </row>
    <row r="839" spans="1:7">
      <c r="A839"/>
      <c r="B839"/>
      <c r="C839"/>
      <c r="D839"/>
      <c r="E839"/>
      <c r="F839"/>
      <c r="G839"/>
    </row>
    <row r="840" spans="1:7">
      <c r="A840"/>
      <c r="B840"/>
      <c r="C840"/>
      <c r="D840"/>
      <c r="E840"/>
      <c r="F840"/>
      <c r="G840"/>
    </row>
    <row r="841" spans="1:7">
      <c r="A841"/>
      <c r="B841"/>
      <c r="C841"/>
      <c r="D841"/>
      <c r="E841"/>
      <c r="F841"/>
      <c r="G841"/>
    </row>
    <row r="842" spans="1:7">
      <c r="A842"/>
      <c r="B842"/>
      <c r="C842"/>
      <c r="D842"/>
      <c r="E842"/>
      <c r="F842"/>
      <c r="G842"/>
    </row>
    <row r="843" spans="1:7">
      <c r="A843"/>
      <c r="B843"/>
      <c r="C843"/>
      <c r="D843"/>
      <c r="E843"/>
      <c r="F843"/>
      <c r="G843"/>
    </row>
    <row r="844" spans="1:7">
      <c r="A844"/>
      <c r="B844"/>
      <c r="C844"/>
      <c r="D844"/>
      <c r="E844"/>
      <c r="F844"/>
      <c r="G844"/>
    </row>
    <row r="845" spans="1:7">
      <c r="A845"/>
      <c r="B845"/>
      <c r="C845"/>
      <c r="D845"/>
      <c r="E845"/>
      <c r="F845"/>
      <c r="G845"/>
    </row>
    <row r="846" spans="1:7">
      <c r="A846"/>
      <c r="B846"/>
      <c r="C846"/>
      <c r="D846"/>
      <c r="E846"/>
      <c r="F846"/>
      <c r="G846"/>
    </row>
    <row r="847" spans="1:7">
      <c r="A847"/>
      <c r="B847"/>
      <c r="C847"/>
      <c r="D847"/>
      <c r="E847"/>
      <c r="F847"/>
      <c r="G847"/>
    </row>
    <row r="848" spans="1:7">
      <c r="A848"/>
      <c r="B848"/>
      <c r="C848"/>
      <c r="D848"/>
      <c r="E848"/>
      <c r="F848"/>
      <c r="G848"/>
    </row>
    <row r="849" spans="1:7">
      <c r="A849"/>
      <c r="B849"/>
      <c r="C849"/>
      <c r="D849"/>
      <c r="E849"/>
      <c r="F849"/>
      <c r="G849"/>
    </row>
    <row r="850" spans="1:7">
      <c r="A850"/>
      <c r="B850"/>
      <c r="C850"/>
      <c r="D850"/>
      <c r="E850"/>
      <c r="F850"/>
      <c r="G850"/>
    </row>
    <row r="851" spans="1:7">
      <c r="A851"/>
      <c r="B851"/>
      <c r="C851"/>
      <c r="D851"/>
      <c r="E851"/>
      <c r="F851"/>
      <c r="G851"/>
    </row>
    <row r="852" spans="1:7">
      <c r="A852"/>
      <c r="B852"/>
      <c r="C852"/>
      <c r="D852"/>
      <c r="E852"/>
      <c r="F852"/>
      <c r="G852"/>
    </row>
    <row r="853" spans="1:7">
      <c r="A853"/>
      <c r="B853"/>
      <c r="C853"/>
      <c r="D853"/>
      <c r="E853"/>
      <c r="F853"/>
      <c r="G853"/>
    </row>
    <row r="854" spans="1:7">
      <c r="A854"/>
      <c r="B854"/>
      <c r="C854"/>
      <c r="D854"/>
      <c r="E854"/>
      <c r="F854"/>
      <c r="G854"/>
    </row>
    <row r="855" spans="1:7">
      <c r="A855"/>
      <c r="B855"/>
      <c r="C855"/>
      <c r="D855"/>
      <c r="E855"/>
      <c r="F855"/>
      <c r="G855"/>
    </row>
    <row r="856" spans="1:7">
      <c r="A856"/>
      <c r="B856"/>
      <c r="C856"/>
      <c r="D856"/>
      <c r="E856"/>
      <c r="F856"/>
      <c r="G856"/>
    </row>
    <row r="857" spans="1:7">
      <c r="A857"/>
      <c r="B857"/>
      <c r="C857"/>
      <c r="D857"/>
      <c r="E857"/>
      <c r="F857"/>
      <c r="G857"/>
    </row>
    <row r="858" spans="1:7">
      <c r="A858"/>
      <c r="B858"/>
      <c r="C858"/>
      <c r="D858"/>
      <c r="E858"/>
      <c r="F858"/>
      <c r="G858"/>
    </row>
    <row r="859" spans="1:7">
      <c r="A859"/>
      <c r="B859"/>
      <c r="C859"/>
      <c r="D859"/>
      <c r="E859"/>
      <c r="F859"/>
      <c r="G859"/>
    </row>
    <row r="860" spans="1:7">
      <c r="A860"/>
      <c r="B860"/>
      <c r="C860"/>
      <c r="D860"/>
      <c r="E860"/>
      <c r="F860"/>
      <c r="G860"/>
    </row>
    <row r="861" spans="1:7">
      <c r="A861"/>
      <c r="B861"/>
      <c r="C861"/>
      <c r="D861"/>
      <c r="E861"/>
      <c r="F861"/>
      <c r="G861"/>
    </row>
    <row r="862" spans="1:7">
      <c r="A862"/>
      <c r="B862"/>
      <c r="C862"/>
      <c r="D862"/>
      <c r="E862"/>
      <c r="F862"/>
      <c r="G862"/>
    </row>
    <row r="863" spans="1:7">
      <c r="A863"/>
      <c r="B863"/>
      <c r="C863"/>
      <c r="D863"/>
      <c r="E863"/>
      <c r="F863"/>
      <c r="G863"/>
    </row>
    <row r="864" spans="1:7">
      <c r="A864"/>
      <c r="B864"/>
      <c r="C864"/>
      <c r="D864"/>
      <c r="E864"/>
      <c r="F864"/>
      <c r="G864"/>
    </row>
    <row r="865" spans="1:7">
      <c r="A865"/>
      <c r="B865"/>
      <c r="C865"/>
      <c r="D865"/>
      <c r="E865"/>
      <c r="F865"/>
      <c r="G865"/>
    </row>
    <row r="866" spans="1:7">
      <c r="A866"/>
      <c r="B866"/>
      <c r="C866"/>
      <c r="D866"/>
      <c r="E866"/>
      <c r="F866"/>
      <c r="G866"/>
    </row>
    <row r="867" spans="1:7">
      <c r="A867"/>
      <c r="B867"/>
      <c r="C867"/>
      <c r="D867"/>
      <c r="E867"/>
      <c r="F867"/>
      <c r="G867"/>
    </row>
    <row r="868" spans="1:7">
      <c r="A868"/>
      <c r="B868"/>
      <c r="C868"/>
      <c r="D868"/>
      <c r="E868"/>
      <c r="F868"/>
      <c r="G868"/>
    </row>
    <row r="869" spans="1:7">
      <c r="A869"/>
      <c r="B869"/>
      <c r="C869"/>
      <c r="D869"/>
      <c r="E869"/>
      <c r="F869"/>
      <c r="G869"/>
    </row>
    <row r="870" spans="1:7">
      <c r="A870"/>
      <c r="B870"/>
      <c r="C870"/>
      <c r="D870"/>
      <c r="E870"/>
      <c r="F870"/>
      <c r="G870"/>
    </row>
    <row r="871" spans="1:7">
      <c r="A871"/>
      <c r="B871"/>
      <c r="C871"/>
      <c r="D871"/>
      <c r="E871"/>
      <c r="F871"/>
      <c r="G871"/>
    </row>
    <row r="872" spans="1:7">
      <c r="A872"/>
      <c r="B872"/>
      <c r="C872"/>
      <c r="D872"/>
      <c r="E872"/>
      <c r="F872"/>
      <c r="G872"/>
    </row>
    <row r="873" spans="1:7">
      <c r="A873"/>
      <c r="B873"/>
      <c r="C873"/>
      <c r="D873"/>
      <c r="E873"/>
      <c r="F873"/>
      <c r="G873"/>
    </row>
    <row r="874" spans="1:7">
      <c r="A874"/>
      <c r="B874"/>
      <c r="C874"/>
      <c r="D874"/>
      <c r="E874"/>
      <c r="F874"/>
      <c r="G874"/>
    </row>
    <row r="875" spans="1:7">
      <c r="A875"/>
      <c r="B875"/>
      <c r="C875"/>
      <c r="D875"/>
      <c r="E875"/>
      <c r="F875"/>
      <c r="G875"/>
    </row>
    <row r="876" spans="1:7">
      <c r="A876"/>
      <c r="B876"/>
      <c r="C876"/>
      <c r="D876"/>
      <c r="E876"/>
      <c r="F876"/>
      <c r="G876"/>
    </row>
    <row r="877" spans="1:7">
      <c r="A877"/>
      <c r="B877"/>
      <c r="C877"/>
      <c r="D877"/>
      <c r="E877"/>
      <c r="F877"/>
      <c r="G877"/>
    </row>
    <row r="878" spans="1:7">
      <c r="A878"/>
      <c r="B878"/>
      <c r="C878"/>
      <c r="D878"/>
      <c r="E878"/>
      <c r="F878"/>
      <c r="G878"/>
    </row>
    <row r="879" spans="1:7">
      <c r="A879"/>
      <c r="B879"/>
      <c r="C879"/>
      <c r="D879"/>
      <c r="E879"/>
      <c r="F879"/>
      <c r="G879"/>
    </row>
    <row r="880" spans="1:7">
      <c r="A880"/>
      <c r="B880"/>
      <c r="C880"/>
      <c r="D880"/>
      <c r="E880"/>
      <c r="F880"/>
      <c r="G880"/>
    </row>
    <row r="881" spans="1:7">
      <c r="A881"/>
      <c r="B881"/>
      <c r="C881"/>
      <c r="D881"/>
      <c r="E881"/>
      <c r="F881"/>
      <c r="G881"/>
    </row>
    <row r="882" spans="1:7">
      <c r="A882"/>
      <c r="B882"/>
      <c r="C882"/>
      <c r="D882"/>
      <c r="E882"/>
      <c r="F882"/>
      <c r="G882"/>
    </row>
    <row r="883" spans="1:7">
      <c r="A883"/>
      <c r="B883"/>
      <c r="C883"/>
      <c r="D883"/>
      <c r="E883"/>
      <c r="F883"/>
      <c r="G883"/>
    </row>
    <row r="884" spans="1:7">
      <c r="A884"/>
      <c r="B884"/>
      <c r="C884"/>
      <c r="D884"/>
      <c r="E884"/>
      <c r="F884"/>
      <c r="G884"/>
    </row>
    <row r="885" spans="1:7">
      <c r="A885"/>
      <c r="B885"/>
      <c r="C885"/>
      <c r="D885"/>
      <c r="E885"/>
      <c r="F885"/>
      <c r="G885"/>
    </row>
    <row r="886" spans="1:7">
      <c r="A886"/>
      <c r="B886"/>
      <c r="C886"/>
      <c r="D886"/>
      <c r="E886"/>
      <c r="F886"/>
      <c r="G886"/>
    </row>
    <row r="887" spans="1:7">
      <c r="A887"/>
      <c r="B887"/>
      <c r="C887"/>
      <c r="D887"/>
      <c r="E887"/>
      <c r="F887"/>
      <c r="G887"/>
    </row>
    <row r="888" spans="1:7">
      <c r="A888"/>
      <c r="B888"/>
      <c r="C888"/>
      <c r="D888"/>
      <c r="E888"/>
      <c r="F888"/>
      <c r="G888"/>
    </row>
    <row r="889" spans="1:7">
      <c r="A889"/>
      <c r="B889"/>
      <c r="C889"/>
      <c r="D889"/>
      <c r="E889"/>
      <c r="F889"/>
      <c r="G889"/>
    </row>
    <row r="890" spans="1:7">
      <c r="A890"/>
      <c r="B890"/>
      <c r="C890"/>
      <c r="D890"/>
      <c r="E890"/>
      <c r="F890"/>
      <c r="G890"/>
    </row>
    <row r="891" spans="1:7">
      <c r="A891"/>
      <c r="B891"/>
      <c r="C891"/>
      <c r="D891"/>
      <c r="E891"/>
      <c r="F891"/>
      <c r="G891"/>
    </row>
    <row r="892" spans="1:7">
      <c r="A892"/>
      <c r="B892"/>
      <c r="C892"/>
      <c r="D892"/>
      <c r="E892"/>
      <c r="F892"/>
      <c r="G892"/>
    </row>
    <row r="893" spans="1:7">
      <c r="A893"/>
      <c r="B893"/>
      <c r="C893"/>
      <c r="D893"/>
      <c r="E893"/>
      <c r="F893"/>
      <c r="G893"/>
    </row>
    <row r="894" spans="1:7">
      <c r="A894"/>
      <c r="B894"/>
      <c r="C894"/>
      <c r="D894"/>
      <c r="E894"/>
      <c r="F894"/>
      <c r="G894"/>
    </row>
    <row r="895" spans="1:7">
      <c r="A895"/>
      <c r="B895"/>
      <c r="C895"/>
      <c r="D895"/>
      <c r="E895"/>
      <c r="F895"/>
      <c r="G895"/>
    </row>
    <row r="896" spans="1:7">
      <c r="A896"/>
      <c r="B896"/>
      <c r="C896"/>
      <c r="D896"/>
      <c r="E896"/>
      <c r="F896"/>
      <c r="G896"/>
    </row>
    <row r="897" spans="1:7">
      <c r="A897"/>
      <c r="B897"/>
      <c r="C897"/>
      <c r="D897"/>
      <c r="E897"/>
      <c r="F897"/>
      <c r="G897"/>
    </row>
    <row r="898" spans="1:7">
      <c r="A898"/>
      <c r="B898"/>
      <c r="C898"/>
      <c r="D898"/>
      <c r="E898"/>
      <c r="F898"/>
      <c r="G898"/>
    </row>
    <row r="899" spans="1:7">
      <c r="A899"/>
      <c r="B899"/>
      <c r="C899"/>
      <c r="D899"/>
      <c r="E899"/>
      <c r="F899"/>
      <c r="G899"/>
    </row>
    <row r="900" spans="1:7">
      <c r="A900"/>
      <c r="B900"/>
      <c r="C900"/>
      <c r="D900"/>
      <c r="E900"/>
      <c r="F900"/>
      <c r="G900"/>
    </row>
    <row r="901" spans="1:7">
      <c r="A901"/>
      <c r="B901"/>
      <c r="C901"/>
      <c r="D901"/>
      <c r="E901"/>
      <c r="F901"/>
      <c r="G901"/>
    </row>
    <row r="902" spans="1:7">
      <c r="A902"/>
      <c r="B902"/>
      <c r="C902"/>
      <c r="D902"/>
      <c r="E902"/>
      <c r="F902"/>
      <c r="G902"/>
    </row>
    <row r="903" spans="1:7">
      <c r="A903"/>
      <c r="B903"/>
      <c r="C903"/>
      <c r="D903"/>
      <c r="E903"/>
      <c r="F903"/>
      <c r="G903"/>
    </row>
    <row r="904" spans="1:7">
      <c r="A904"/>
      <c r="B904"/>
      <c r="C904"/>
      <c r="D904"/>
      <c r="E904"/>
      <c r="F904"/>
      <c r="G904"/>
    </row>
    <row r="905" spans="1:7">
      <c r="A905"/>
      <c r="B905"/>
      <c r="C905"/>
      <c r="D905"/>
      <c r="E905"/>
      <c r="F905"/>
      <c r="G905"/>
    </row>
    <row r="906" spans="1:7">
      <c r="A906"/>
      <c r="B906"/>
      <c r="C906"/>
      <c r="D906"/>
      <c r="E906"/>
      <c r="F906"/>
      <c r="G906"/>
    </row>
    <row r="907" spans="1:7">
      <c r="A907"/>
      <c r="B907"/>
      <c r="C907"/>
      <c r="D907"/>
      <c r="E907"/>
      <c r="F907"/>
      <c r="G907"/>
    </row>
    <row r="908" spans="1:7">
      <c r="A908"/>
      <c r="B908"/>
      <c r="C908"/>
      <c r="D908"/>
      <c r="E908"/>
      <c r="F908"/>
      <c r="G908"/>
    </row>
    <row r="909" spans="1:7">
      <c r="A909"/>
      <c r="B909"/>
      <c r="C909"/>
      <c r="D909"/>
      <c r="E909"/>
      <c r="F909"/>
      <c r="G909"/>
    </row>
    <row r="910" spans="1:7">
      <c r="A910"/>
      <c r="B910"/>
      <c r="C910"/>
      <c r="D910"/>
      <c r="E910"/>
      <c r="F910"/>
      <c r="G910"/>
    </row>
    <row r="911" spans="1:7">
      <c r="A911"/>
      <c r="B911"/>
      <c r="C911"/>
      <c r="D911"/>
      <c r="E911"/>
      <c r="F911"/>
      <c r="G911"/>
    </row>
    <row r="912" spans="1:7">
      <c r="A912"/>
      <c r="B912"/>
      <c r="C912"/>
      <c r="D912"/>
      <c r="E912"/>
      <c r="F912"/>
      <c r="G912"/>
    </row>
    <row r="913" spans="1:7">
      <c r="A913"/>
      <c r="B913"/>
      <c r="C913"/>
      <c r="D913"/>
      <c r="E913"/>
      <c r="F913"/>
      <c r="G913"/>
    </row>
    <row r="914" spans="1:7">
      <c r="A914"/>
      <c r="B914"/>
      <c r="C914"/>
      <c r="D914"/>
      <c r="E914"/>
      <c r="F914"/>
      <c r="G914"/>
    </row>
    <row r="915" spans="1:7">
      <c r="A915"/>
      <c r="B915"/>
      <c r="C915"/>
      <c r="D915"/>
      <c r="E915"/>
      <c r="F915"/>
      <c r="G915"/>
    </row>
    <row r="916" spans="1:7">
      <c r="A916"/>
      <c r="B916"/>
      <c r="C916"/>
      <c r="D916"/>
      <c r="E916"/>
      <c r="F916"/>
      <c r="G916"/>
    </row>
    <row r="917" spans="1:7">
      <c r="A917"/>
      <c r="B917"/>
      <c r="C917"/>
      <c r="D917"/>
      <c r="E917"/>
      <c r="F917"/>
      <c r="G917"/>
    </row>
    <row r="918" spans="1:7">
      <c r="A918"/>
      <c r="B918"/>
      <c r="C918"/>
      <c r="D918"/>
      <c r="E918"/>
      <c r="F918"/>
      <c r="G918"/>
    </row>
    <row r="919" spans="1:7">
      <c r="A919"/>
      <c r="B919"/>
      <c r="C919"/>
      <c r="D919"/>
      <c r="E919"/>
      <c r="F919"/>
      <c r="G919"/>
    </row>
    <row r="920" spans="1:7">
      <c r="A920"/>
      <c r="B920"/>
      <c r="C920"/>
      <c r="D920"/>
      <c r="E920"/>
      <c r="F920"/>
      <c r="G920"/>
    </row>
    <row r="921" spans="1:7">
      <c r="A921"/>
      <c r="B921"/>
      <c r="C921"/>
      <c r="D921"/>
      <c r="E921"/>
      <c r="F921"/>
      <c r="G921"/>
    </row>
    <row r="922" spans="1:7">
      <c r="A922"/>
      <c r="B922"/>
      <c r="C922"/>
      <c r="D922"/>
      <c r="E922"/>
      <c r="F922"/>
      <c r="G922"/>
    </row>
    <row r="923" spans="1:7">
      <c r="A923"/>
      <c r="B923"/>
      <c r="C923"/>
      <c r="D923"/>
      <c r="E923"/>
      <c r="F923"/>
      <c r="G923"/>
    </row>
    <row r="924" spans="1:7">
      <c r="A924"/>
      <c r="B924"/>
      <c r="C924"/>
      <c r="D924"/>
      <c r="E924"/>
      <c r="F924"/>
      <c r="G924"/>
    </row>
    <row r="925" spans="1:7">
      <c r="A925"/>
      <c r="B925"/>
      <c r="C925"/>
      <c r="D925"/>
      <c r="E925"/>
      <c r="F925"/>
      <c r="G925"/>
    </row>
    <row r="926" spans="1:7">
      <c r="A926"/>
      <c r="B926"/>
      <c r="C926"/>
      <c r="D926"/>
      <c r="E926"/>
      <c r="F926"/>
      <c r="G926"/>
    </row>
    <row r="927" spans="1:7">
      <c r="A927"/>
      <c r="B927"/>
      <c r="C927"/>
      <c r="D927"/>
      <c r="E927"/>
      <c r="F927"/>
      <c r="G927"/>
    </row>
    <row r="928" spans="1:7">
      <c r="A928"/>
      <c r="B928"/>
      <c r="C928"/>
      <c r="D928"/>
      <c r="E928"/>
      <c r="F928"/>
      <c r="G928"/>
    </row>
    <row r="929" spans="1:7">
      <c r="A929"/>
      <c r="B929"/>
      <c r="C929"/>
      <c r="D929"/>
      <c r="E929"/>
      <c r="F929"/>
      <c r="G929"/>
    </row>
    <row r="930" spans="1:7">
      <c r="A930"/>
      <c r="B930"/>
      <c r="C930"/>
      <c r="D930"/>
      <c r="E930"/>
      <c r="F930"/>
      <c r="G930"/>
    </row>
    <row r="931" spans="1:7">
      <c r="A931"/>
      <c r="B931"/>
      <c r="C931"/>
      <c r="D931"/>
      <c r="E931"/>
      <c r="F931"/>
      <c r="G931"/>
    </row>
    <row r="932" spans="1:7">
      <c r="A932"/>
      <c r="B932"/>
      <c r="C932"/>
      <c r="D932"/>
      <c r="E932"/>
      <c r="F932"/>
      <c r="G932"/>
    </row>
    <row r="933" spans="1:7">
      <c r="A933"/>
      <c r="B933"/>
      <c r="C933"/>
      <c r="D933"/>
      <c r="E933"/>
      <c r="F933"/>
      <c r="G933"/>
    </row>
    <row r="934" spans="1:7">
      <c r="A934"/>
      <c r="B934"/>
      <c r="C934"/>
      <c r="D934"/>
      <c r="E934"/>
      <c r="F934"/>
      <c r="G934"/>
    </row>
    <row r="935" spans="1:7">
      <c r="A935"/>
      <c r="B935"/>
      <c r="C935"/>
      <c r="D935"/>
      <c r="E935"/>
      <c r="F935"/>
      <c r="G935"/>
    </row>
    <row r="936" spans="1:7">
      <c r="A936"/>
      <c r="B936"/>
      <c r="C936"/>
      <c r="D936"/>
      <c r="E936"/>
      <c r="F936"/>
      <c r="G936"/>
    </row>
    <row r="937" spans="1:7">
      <c r="A937"/>
      <c r="B937"/>
      <c r="C937"/>
      <c r="D937"/>
      <c r="E937"/>
      <c r="F937"/>
      <c r="G937"/>
    </row>
    <row r="938" spans="1:7">
      <c r="A938"/>
      <c r="B938"/>
      <c r="C938"/>
      <c r="D938"/>
      <c r="E938"/>
      <c r="F938"/>
      <c r="G938"/>
    </row>
    <row r="939" spans="1:7">
      <c r="A939"/>
      <c r="B939"/>
      <c r="C939"/>
      <c r="D939"/>
      <c r="E939"/>
      <c r="F939"/>
      <c r="G939"/>
    </row>
    <row r="940" spans="1:7">
      <c r="A940"/>
      <c r="B940"/>
      <c r="C940"/>
      <c r="D940"/>
      <c r="E940"/>
      <c r="F940"/>
      <c r="G940"/>
    </row>
    <row r="941" spans="1:7">
      <c r="A941"/>
      <c r="B941"/>
      <c r="C941"/>
      <c r="D941"/>
      <c r="E941"/>
      <c r="F941"/>
      <c r="G941"/>
    </row>
    <row r="942" spans="1:7">
      <c r="A942"/>
      <c r="B942"/>
      <c r="C942"/>
      <c r="D942"/>
      <c r="E942"/>
      <c r="F942"/>
      <c r="G942"/>
    </row>
    <row r="943" spans="1:7">
      <c r="A943"/>
      <c r="B943"/>
      <c r="C943"/>
      <c r="D943"/>
      <c r="E943"/>
      <c r="F943"/>
      <c r="G943"/>
    </row>
    <row r="944" spans="1:7">
      <c r="A944"/>
      <c r="B944"/>
      <c r="C944"/>
      <c r="D944"/>
      <c r="E944"/>
      <c r="F944"/>
      <c r="G944"/>
    </row>
    <row r="945" spans="1:7">
      <c r="A945"/>
      <c r="B945"/>
      <c r="C945"/>
      <c r="D945"/>
      <c r="E945"/>
      <c r="F945"/>
      <c r="G945"/>
    </row>
    <row r="946" spans="1:7">
      <c r="A946"/>
      <c r="B946"/>
      <c r="C946"/>
      <c r="D946"/>
      <c r="E946"/>
      <c r="F946"/>
      <c r="G946"/>
    </row>
    <row r="947" spans="1:7">
      <c r="A947"/>
      <c r="B947"/>
      <c r="C947"/>
      <c r="D947"/>
      <c r="E947"/>
      <c r="F947"/>
      <c r="G947"/>
    </row>
    <row r="948" spans="1:7">
      <c r="A948"/>
      <c r="B948"/>
      <c r="C948"/>
      <c r="D948"/>
      <c r="E948"/>
      <c r="F948"/>
      <c r="G948"/>
    </row>
    <row r="949" spans="1:7">
      <c r="A949"/>
      <c r="B949"/>
      <c r="C949"/>
      <c r="D949"/>
      <c r="E949"/>
      <c r="F949"/>
      <c r="G949"/>
    </row>
    <row r="950" spans="1:7">
      <c r="A950"/>
      <c r="B950"/>
      <c r="C950"/>
      <c r="D950"/>
      <c r="E950"/>
      <c r="F950"/>
      <c r="G950"/>
    </row>
    <row r="951" spans="1:7">
      <c r="A951"/>
      <c r="B951"/>
      <c r="C951"/>
      <c r="D951"/>
      <c r="E951"/>
      <c r="F951"/>
      <c r="G951"/>
    </row>
    <row r="952" spans="1:7">
      <c r="A952"/>
      <c r="B952"/>
      <c r="C952"/>
      <c r="D952"/>
      <c r="E952"/>
      <c r="F952"/>
      <c r="G952"/>
    </row>
    <row r="953" spans="1:7">
      <c r="A953"/>
      <c r="B953"/>
      <c r="C953"/>
      <c r="D953"/>
      <c r="E953"/>
      <c r="F953"/>
      <c r="G953"/>
    </row>
    <row r="954" spans="1:7">
      <c r="A954"/>
      <c r="B954"/>
      <c r="C954"/>
      <c r="D954"/>
      <c r="E954"/>
      <c r="F954"/>
      <c r="G954"/>
    </row>
    <row r="955" spans="1:7">
      <c r="A955"/>
      <c r="B955"/>
      <c r="C955"/>
      <c r="D955"/>
      <c r="E955"/>
      <c r="F955"/>
      <c r="G955"/>
    </row>
    <row r="956" spans="1:7">
      <c r="A956"/>
      <c r="B956"/>
      <c r="C956"/>
      <c r="D956"/>
      <c r="E956"/>
      <c r="F956"/>
      <c r="G956"/>
    </row>
    <row r="957" spans="1:7">
      <c r="A957"/>
      <c r="B957"/>
      <c r="C957"/>
      <c r="D957"/>
      <c r="E957"/>
      <c r="F957"/>
      <c r="G957"/>
    </row>
    <row r="958" spans="1:7">
      <c r="A958"/>
      <c r="B958"/>
      <c r="C958"/>
      <c r="D958"/>
      <c r="E958"/>
      <c r="F958"/>
      <c r="G958"/>
    </row>
    <row r="959" spans="1:7">
      <c r="A959"/>
      <c r="B959"/>
      <c r="C959"/>
      <c r="D959"/>
      <c r="E959"/>
      <c r="F959"/>
      <c r="G959"/>
    </row>
    <row r="960" spans="1:7">
      <c r="A960"/>
      <c r="B960"/>
      <c r="C960"/>
      <c r="D960"/>
      <c r="E960"/>
      <c r="F960"/>
      <c r="G960"/>
    </row>
    <row r="961" spans="1:7">
      <c r="A961"/>
      <c r="B961"/>
      <c r="C961"/>
      <c r="D961"/>
      <c r="E961"/>
      <c r="F961"/>
      <c r="G961"/>
    </row>
    <row r="962" spans="1:7">
      <c r="A962"/>
      <c r="B962"/>
      <c r="C962"/>
      <c r="D962"/>
      <c r="E962"/>
      <c r="F962"/>
      <c r="G962"/>
    </row>
    <row r="963" spans="1:7">
      <c r="A963"/>
      <c r="B963"/>
      <c r="C963"/>
      <c r="D963"/>
      <c r="E963"/>
      <c r="F963"/>
      <c r="G963"/>
    </row>
    <row r="964" spans="1:7">
      <c r="A964"/>
      <c r="B964"/>
      <c r="C964"/>
      <c r="D964"/>
      <c r="E964"/>
      <c r="F964"/>
      <c r="G964"/>
    </row>
    <row r="965" spans="1:7">
      <c r="A965"/>
      <c r="B965"/>
      <c r="C965"/>
      <c r="D965"/>
      <c r="E965"/>
      <c r="F965"/>
      <c r="G965"/>
    </row>
    <row r="966" spans="1:7">
      <c r="A966"/>
      <c r="B966"/>
      <c r="C966"/>
      <c r="D966"/>
      <c r="E966"/>
      <c r="F966"/>
      <c r="G966"/>
    </row>
    <row r="967" spans="1:7">
      <c r="A967"/>
      <c r="B967"/>
      <c r="C967"/>
      <c r="D967"/>
      <c r="E967"/>
      <c r="F967"/>
      <c r="G967"/>
    </row>
    <row r="968" spans="1:7">
      <c r="A968"/>
      <c r="B968"/>
      <c r="C968"/>
      <c r="D968"/>
      <c r="E968"/>
      <c r="F968"/>
      <c r="G968"/>
    </row>
    <row r="969" spans="1:7">
      <c r="A969"/>
      <c r="B969"/>
      <c r="C969"/>
      <c r="D969"/>
      <c r="E969"/>
      <c r="F969"/>
      <c r="G969"/>
    </row>
    <row r="970" spans="1:7">
      <c r="A970"/>
      <c r="B970"/>
      <c r="C970"/>
      <c r="D970"/>
      <c r="E970"/>
      <c r="F970"/>
      <c r="G970"/>
    </row>
    <row r="971" spans="1:7">
      <c r="A971"/>
      <c r="B971"/>
      <c r="C971"/>
      <c r="D971"/>
      <c r="E971"/>
      <c r="F971"/>
      <c r="G971"/>
    </row>
    <row r="972" spans="1:7">
      <c r="A972"/>
      <c r="B972"/>
      <c r="C972"/>
      <c r="D972"/>
      <c r="E972"/>
      <c r="F972"/>
      <c r="G972"/>
    </row>
    <row r="973" spans="1:7">
      <c r="A973"/>
      <c r="B973"/>
      <c r="C973"/>
      <c r="D973"/>
      <c r="E973"/>
      <c r="F973"/>
      <c r="G973"/>
    </row>
    <row r="974" spans="1:7">
      <c r="A974"/>
      <c r="B974"/>
      <c r="C974"/>
      <c r="D974"/>
      <c r="E974"/>
      <c r="F974"/>
      <c r="G974"/>
    </row>
    <row r="975" spans="1:7">
      <c r="A975"/>
      <c r="B975"/>
      <c r="C975"/>
      <c r="D975"/>
      <c r="E975"/>
      <c r="F975"/>
      <c r="G975"/>
    </row>
    <row r="976" spans="1:7">
      <c r="A976"/>
      <c r="B976"/>
      <c r="C976"/>
      <c r="D976"/>
      <c r="E976"/>
      <c r="F976"/>
      <c r="G976"/>
    </row>
    <row r="977" spans="1:7">
      <c r="A977"/>
      <c r="B977"/>
      <c r="C977"/>
      <c r="D977"/>
      <c r="E977"/>
      <c r="F977"/>
      <c r="G977"/>
    </row>
    <row r="978" spans="1:7">
      <c r="A978"/>
      <c r="B978"/>
      <c r="C978"/>
      <c r="D978"/>
      <c r="E978"/>
      <c r="F978"/>
      <c r="G978"/>
    </row>
    <row r="979" spans="1:7">
      <c r="A979"/>
      <c r="B979"/>
      <c r="C979"/>
      <c r="D979"/>
      <c r="E979"/>
      <c r="F979"/>
      <c r="G979"/>
    </row>
    <row r="980" spans="1:7">
      <c r="A980"/>
      <c r="B980"/>
      <c r="C980"/>
      <c r="D980"/>
      <c r="E980"/>
      <c r="F980"/>
      <c r="G980"/>
    </row>
    <row r="981" spans="1:7">
      <c r="A981"/>
      <c r="B981"/>
      <c r="C981"/>
      <c r="D981"/>
      <c r="E981"/>
      <c r="F981"/>
      <c r="G981"/>
    </row>
    <row r="982" spans="1:7">
      <c r="A982"/>
      <c r="B982"/>
      <c r="C982"/>
      <c r="D982"/>
      <c r="E982"/>
      <c r="F982"/>
      <c r="G982"/>
    </row>
    <row r="983" spans="1:7">
      <c r="A983"/>
      <c r="B983"/>
      <c r="C983"/>
      <c r="D983"/>
      <c r="E983"/>
      <c r="F983"/>
      <c r="G983"/>
    </row>
    <row r="984" spans="1:7">
      <c r="A984"/>
      <c r="B984"/>
      <c r="C984"/>
      <c r="D984"/>
      <c r="E984"/>
      <c r="F984"/>
      <c r="G984"/>
    </row>
    <row r="985" spans="1:7">
      <c r="A985"/>
      <c r="B985"/>
      <c r="C985"/>
      <c r="D985"/>
      <c r="E985"/>
      <c r="F985"/>
      <c r="G985"/>
    </row>
    <row r="986" spans="1:7">
      <c r="A986"/>
      <c r="B986"/>
      <c r="C986"/>
      <c r="D986"/>
      <c r="E986"/>
      <c r="F986"/>
      <c r="G986"/>
    </row>
    <row r="987" spans="1:7">
      <c r="A987"/>
      <c r="B987"/>
      <c r="C987"/>
      <c r="D987"/>
      <c r="E987"/>
      <c r="F987"/>
      <c r="G987"/>
    </row>
    <row r="988" spans="1:7">
      <c r="A988"/>
      <c r="B988"/>
      <c r="C988"/>
      <c r="D988"/>
      <c r="E988"/>
      <c r="F988"/>
      <c r="G988"/>
    </row>
    <row r="989" spans="1:7">
      <c r="A989"/>
      <c r="B989"/>
      <c r="C989"/>
      <c r="D989"/>
      <c r="E989"/>
      <c r="F989"/>
      <c r="G989"/>
    </row>
    <row r="990" spans="1:7">
      <c r="A990"/>
      <c r="B990"/>
      <c r="C990"/>
      <c r="D990"/>
      <c r="E990"/>
      <c r="F990"/>
      <c r="G990"/>
    </row>
    <row r="991" spans="1:7">
      <c r="A991"/>
      <c r="B991"/>
      <c r="C991"/>
      <c r="D991"/>
      <c r="E991"/>
      <c r="F991"/>
      <c r="G991"/>
    </row>
    <row r="992" spans="1:7">
      <c r="A992"/>
      <c r="B992"/>
      <c r="C992"/>
      <c r="D992"/>
      <c r="E992"/>
      <c r="F992"/>
      <c r="G992"/>
    </row>
    <row r="993" spans="1:7">
      <c r="A993"/>
      <c r="B993"/>
      <c r="C993"/>
      <c r="D993"/>
      <c r="E993"/>
      <c r="F993"/>
      <c r="G993"/>
    </row>
    <row r="994" spans="1:7">
      <c r="A994"/>
      <c r="B994"/>
      <c r="C994"/>
      <c r="D994"/>
      <c r="E994"/>
      <c r="F994"/>
      <c r="G994"/>
    </row>
    <row r="995" spans="1:7">
      <c r="A995"/>
      <c r="B995"/>
      <c r="C995"/>
      <c r="D995"/>
      <c r="E995"/>
      <c r="F995"/>
      <c r="G995"/>
    </row>
    <row r="996" spans="1:7">
      <c r="A996"/>
      <c r="B996"/>
      <c r="C996"/>
      <c r="D996"/>
      <c r="E996"/>
      <c r="F996"/>
      <c r="G996"/>
    </row>
    <row r="997" spans="1:7">
      <c r="A997"/>
      <c r="B997"/>
      <c r="C997"/>
      <c r="D997"/>
      <c r="E997"/>
      <c r="F997"/>
      <c r="G997"/>
    </row>
    <row r="998" spans="1:7">
      <c r="A998"/>
      <c r="B998"/>
      <c r="C998"/>
      <c r="D998"/>
      <c r="E998"/>
      <c r="F998"/>
      <c r="G998"/>
    </row>
    <row r="999" spans="1:7">
      <c r="A999"/>
      <c r="B999"/>
      <c r="C999"/>
      <c r="D999"/>
      <c r="E999"/>
      <c r="F999"/>
      <c r="G999"/>
    </row>
    <row r="1000" spans="1:7">
      <c r="A1000"/>
      <c r="B1000"/>
      <c r="C1000"/>
      <c r="D1000"/>
      <c r="E1000"/>
      <c r="F1000"/>
      <c r="G1000"/>
    </row>
    <row r="1001" spans="1:7">
      <c r="A1001"/>
      <c r="B1001"/>
      <c r="C1001"/>
      <c r="D1001"/>
      <c r="E1001"/>
      <c r="F1001"/>
      <c r="G1001"/>
    </row>
    <row r="1002" spans="1:7">
      <c r="A1002"/>
      <c r="B1002"/>
      <c r="C1002"/>
      <c r="D1002"/>
      <c r="E1002"/>
      <c r="F1002"/>
      <c r="G1002"/>
    </row>
    <row r="1003" spans="1:7">
      <c r="A1003"/>
      <c r="B1003"/>
      <c r="C1003"/>
      <c r="D1003"/>
      <c r="E1003"/>
      <c r="F1003"/>
      <c r="G1003"/>
    </row>
    <row r="1004" spans="1:7">
      <c r="A1004"/>
      <c r="B1004"/>
      <c r="C1004"/>
      <c r="D1004"/>
      <c r="E1004"/>
      <c r="F1004"/>
      <c r="G1004"/>
    </row>
    <row r="1005" spans="1:7">
      <c r="A1005"/>
      <c r="B1005"/>
      <c r="C1005"/>
      <c r="D1005"/>
      <c r="E1005"/>
      <c r="F1005"/>
      <c r="G1005"/>
    </row>
    <row r="1006" spans="1:7">
      <c r="A1006"/>
      <c r="B1006"/>
      <c r="C1006"/>
      <c r="D1006"/>
      <c r="E1006"/>
      <c r="F1006"/>
      <c r="G1006"/>
    </row>
    <row r="1007" spans="1:7">
      <c r="A1007"/>
      <c r="B1007"/>
      <c r="C1007"/>
      <c r="D1007"/>
      <c r="E1007"/>
      <c r="F1007"/>
      <c r="G1007"/>
    </row>
    <row r="1008" spans="1:7">
      <c r="A1008"/>
      <c r="B1008"/>
      <c r="C1008"/>
      <c r="D1008"/>
      <c r="E1008"/>
      <c r="F1008"/>
      <c r="G1008"/>
    </row>
    <row r="1009" spans="1:7">
      <c r="A1009"/>
      <c r="B1009"/>
      <c r="C1009"/>
      <c r="D1009"/>
      <c r="E1009"/>
      <c r="F1009"/>
      <c r="G1009"/>
    </row>
    <row r="1010" spans="1:7">
      <c r="A1010"/>
      <c r="B1010"/>
      <c r="C1010"/>
      <c r="D1010"/>
      <c r="E1010"/>
      <c r="F1010"/>
      <c r="G1010"/>
    </row>
    <row r="1011" spans="1:7">
      <c r="A1011"/>
      <c r="B1011"/>
      <c r="C1011"/>
      <c r="D1011"/>
      <c r="E1011"/>
      <c r="F1011"/>
      <c r="G1011"/>
    </row>
    <row r="1012" spans="1:7">
      <c r="A1012"/>
      <c r="B1012"/>
      <c r="C1012"/>
      <c r="D1012"/>
      <c r="E1012"/>
      <c r="F1012"/>
      <c r="G1012"/>
    </row>
    <row r="1013" spans="1:7">
      <c r="A1013"/>
      <c r="B1013"/>
      <c r="C1013"/>
      <c r="D1013"/>
      <c r="E1013"/>
      <c r="F1013"/>
      <c r="G1013"/>
    </row>
    <row r="1014" spans="1:7">
      <c r="A1014"/>
      <c r="B1014"/>
      <c r="C1014"/>
      <c r="D1014"/>
      <c r="E1014"/>
      <c r="F1014"/>
      <c r="G1014"/>
    </row>
    <row r="1015" spans="1:7">
      <c r="A1015"/>
      <c r="B1015"/>
      <c r="C1015"/>
      <c r="D1015"/>
      <c r="E1015"/>
      <c r="F1015"/>
      <c r="G1015"/>
    </row>
    <row r="1016" spans="1:7">
      <c r="A1016"/>
      <c r="B1016"/>
      <c r="C1016"/>
      <c r="D1016"/>
      <c r="E1016"/>
      <c r="F1016"/>
      <c r="G1016"/>
    </row>
    <row r="1017" spans="1:7">
      <c r="A1017"/>
      <c r="B1017"/>
      <c r="C1017"/>
      <c r="D1017"/>
      <c r="E1017"/>
      <c r="F1017"/>
      <c r="G1017"/>
    </row>
    <row r="1018" spans="1:7">
      <c r="A1018"/>
      <c r="B1018"/>
      <c r="C1018"/>
      <c r="D1018"/>
      <c r="E1018"/>
      <c r="F1018"/>
      <c r="G1018"/>
    </row>
    <row r="1019" spans="1:7">
      <c r="A1019"/>
      <c r="B1019"/>
      <c r="C1019"/>
      <c r="D1019"/>
      <c r="E1019"/>
      <c r="F1019"/>
      <c r="G1019"/>
    </row>
    <row r="1020" spans="1:7">
      <c r="A1020"/>
      <c r="B1020"/>
      <c r="C1020"/>
      <c r="D1020"/>
      <c r="E1020"/>
      <c r="F1020"/>
      <c r="G1020"/>
    </row>
    <row r="1021" spans="1:7">
      <c r="A1021"/>
      <c r="B1021"/>
      <c r="C1021"/>
      <c r="D1021"/>
      <c r="E1021"/>
      <c r="F1021"/>
      <c r="G1021"/>
    </row>
    <row r="1022" spans="1:7">
      <c r="A1022"/>
      <c r="B1022"/>
      <c r="C1022"/>
      <c r="D1022"/>
      <c r="E1022"/>
      <c r="F1022"/>
      <c r="G1022"/>
    </row>
    <row r="1023" spans="1:7">
      <c r="A1023"/>
      <c r="B1023"/>
      <c r="C1023"/>
      <c r="D1023"/>
      <c r="E1023"/>
      <c r="F1023"/>
      <c r="G1023"/>
    </row>
    <row r="1024" spans="1:7">
      <c r="A1024"/>
      <c r="B1024"/>
      <c r="C1024"/>
      <c r="D1024"/>
      <c r="E1024"/>
      <c r="F1024"/>
      <c r="G1024"/>
    </row>
    <row r="1025" spans="1:7">
      <c r="A1025"/>
      <c r="B1025"/>
      <c r="C1025"/>
      <c r="D1025"/>
      <c r="E1025"/>
      <c r="F1025"/>
      <c r="G1025"/>
    </row>
    <row r="1026" spans="1:7">
      <c r="A1026"/>
      <c r="B1026"/>
      <c r="C1026"/>
      <c r="D1026"/>
      <c r="E1026"/>
      <c r="F1026"/>
      <c r="G1026"/>
    </row>
    <row r="1027" spans="1:7">
      <c r="A1027"/>
      <c r="B1027"/>
      <c r="C1027"/>
      <c r="D1027"/>
      <c r="E1027"/>
      <c r="F1027"/>
      <c r="G1027"/>
    </row>
    <row r="1028" spans="1:7">
      <c r="A1028"/>
      <c r="B1028"/>
      <c r="C1028"/>
      <c r="D1028"/>
      <c r="E1028"/>
      <c r="F1028"/>
      <c r="G1028"/>
    </row>
    <row r="1029" spans="1:7">
      <c r="A1029"/>
      <c r="B1029"/>
      <c r="C1029"/>
      <c r="D1029"/>
      <c r="E1029"/>
      <c r="F1029"/>
      <c r="G1029"/>
    </row>
    <row r="1030" spans="1:7">
      <c r="A1030"/>
      <c r="B1030"/>
      <c r="C1030"/>
      <c r="D1030"/>
      <c r="E1030"/>
      <c r="F1030"/>
      <c r="G1030"/>
    </row>
    <row r="1031" spans="1:7">
      <c r="A1031"/>
      <c r="B1031"/>
      <c r="C1031"/>
      <c r="D1031"/>
      <c r="E1031"/>
      <c r="F1031"/>
      <c r="G1031"/>
    </row>
    <row r="1032" spans="1:7">
      <c r="A1032"/>
      <c r="B1032"/>
      <c r="C1032"/>
      <c r="D1032"/>
      <c r="E1032"/>
      <c r="F1032"/>
      <c r="G1032"/>
    </row>
    <row r="1033" spans="1:7">
      <c r="A1033"/>
      <c r="B1033"/>
      <c r="C1033"/>
      <c r="D1033"/>
      <c r="E1033"/>
      <c r="F1033"/>
      <c r="G1033"/>
    </row>
    <row r="1034" spans="1:7">
      <c r="A1034"/>
      <c r="B1034"/>
      <c r="C1034"/>
      <c r="D1034"/>
      <c r="E1034"/>
      <c r="F1034"/>
      <c r="G1034"/>
    </row>
    <row r="1035" spans="1:7">
      <c r="A1035"/>
      <c r="B1035"/>
      <c r="C1035"/>
      <c r="D1035"/>
      <c r="E1035"/>
      <c r="F1035"/>
      <c r="G1035"/>
    </row>
    <row r="1036" spans="1:7">
      <c r="A1036"/>
      <c r="B1036"/>
      <c r="C1036"/>
      <c r="D1036"/>
      <c r="E1036"/>
      <c r="F1036"/>
      <c r="G1036"/>
    </row>
    <row r="1037" spans="1:7">
      <c r="A1037"/>
      <c r="B1037"/>
      <c r="C1037"/>
      <c r="D1037"/>
      <c r="E1037"/>
      <c r="F1037"/>
      <c r="G1037"/>
    </row>
    <row r="1038" spans="1:7">
      <c r="A1038"/>
      <c r="B1038"/>
      <c r="C1038"/>
      <c r="D1038"/>
      <c r="E1038"/>
      <c r="F1038"/>
      <c r="G1038"/>
    </row>
    <row r="1039" spans="1:7">
      <c r="A1039"/>
      <c r="B1039"/>
      <c r="C1039"/>
      <c r="D1039"/>
      <c r="E1039"/>
      <c r="F1039"/>
      <c r="G1039"/>
    </row>
    <row r="1040" spans="1:7">
      <c r="A1040"/>
      <c r="B1040"/>
      <c r="C1040"/>
      <c r="D1040"/>
      <c r="E1040"/>
      <c r="F1040"/>
      <c r="G1040"/>
    </row>
    <row r="1041" spans="1:7">
      <c r="A1041"/>
      <c r="B1041"/>
      <c r="C1041"/>
      <c r="D1041"/>
      <c r="E1041"/>
      <c r="F1041"/>
      <c r="G1041"/>
    </row>
    <row r="1042" spans="1:7">
      <c r="A1042"/>
      <c r="B1042"/>
      <c r="C1042"/>
      <c r="D1042"/>
      <c r="E1042"/>
      <c r="F1042"/>
      <c r="G1042"/>
    </row>
    <row r="1043" spans="1:7">
      <c r="A1043"/>
      <c r="B1043"/>
      <c r="C1043"/>
      <c r="D1043"/>
      <c r="E1043"/>
      <c r="F1043"/>
      <c r="G1043"/>
    </row>
    <row r="1044" spans="1:7">
      <c r="A1044"/>
      <c r="B1044"/>
      <c r="C1044"/>
      <c r="D1044"/>
      <c r="E1044"/>
      <c r="F1044"/>
      <c r="G1044"/>
    </row>
    <row r="1045" spans="1:7">
      <c r="A1045"/>
      <c r="B1045"/>
      <c r="C1045"/>
      <c r="D1045"/>
      <c r="E1045"/>
      <c r="F1045"/>
      <c r="G1045"/>
    </row>
    <row r="1046" spans="1:7">
      <c r="A1046"/>
      <c r="B1046"/>
      <c r="C1046"/>
      <c r="D1046"/>
      <c r="E1046"/>
      <c r="F1046"/>
      <c r="G1046"/>
    </row>
    <row r="1047" spans="1:7">
      <c r="A1047"/>
      <c r="B1047"/>
      <c r="C1047"/>
      <c r="D1047"/>
      <c r="E1047"/>
      <c r="F1047"/>
      <c r="G1047"/>
    </row>
    <row r="1048" spans="1:7">
      <c r="A1048"/>
      <c r="B1048"/>
      <c r="C1048"/>
      <c r="D1048"/>
      <c r="E1048"/>
      <c r="F1048"/>
      <c r="G1048"/>
    </row>
    <row r="1049" spans="1:7">
      <c r="A1049"/>
      <c r="B1049"/>
      <c r="C1049"/>
      <c r="D1049"/>
      <c r="E1049"/>
      <c r="F1049"/>
      <c r="G1049"/>
    </row>
    <row r="1050" spans="1:7">
      <c r="A1050"/>
      <c r="B1050"/>
      <c r="C1050"/>
      <c r="D1050"/>
      <c r="E1050"/>
      <c r="F1050"/>
      <c r="G1050"/>
    </row>
    <row r="1051" spans="1:7">
      <c r="A1051"/>
      <c r="B1051"/>
      <c r="C1051"/>
      <c r="D1051"/>
      <c r="E1051"/>
      <c r="F1051"/>
      <c r="G1051"/>
    </row>
    <row r="1052" spans="1:7">
      <c r="A1052"/>
      <c r="B1052"/>
      <c r="C1052"/>
      <c r="D1052"/>
      <c r="E1052"/>
      <c r="F1052"/>
      <c r="G1052"/>
    </row>
    <row r="1053" spans="1:7">
      <c r="A1053"/>
      <c r="B1053"/>
      <c r="C1053"/>
      <c r="D1053"/>
      <c r="E1053"/>
      <c r="F1053"/>
      <c r="G1053"/>
    </row>
    <row r="1054" spans="1:7">
      <c r="A1054"/>
      <c r="B1054"/>
      <c r="C1054"/>
      <c r="D1054"/>
      <c r="E1054"/>
      <c r="F1054"/>
      <c r="G1054"/>
    </row>
    <row r="1055" spans="1:7">
      <c r="A1055"/>
      <c r="B1055"/>
      <c r="C1055"/>
      <c r="D1055"/>
      <c r="E1055"/>
      <c r="F1055"/>
      <c r="G1055"/>
    </row>
    <row r="1056" spans="1:7">
      <c r="A1056"/>
      <c r="B1056"/>
      <c r="C1056"/>
      <c r="D1056"/>
      <c r="E1056"/>
      <c r="F1056"/>
      <c r="G1056"/>
    </row>
    <row r="1057" spans="1:7">
      <c r="A1057"/>
      <c r="B1057"/>
      <c r="C1057"/>
      <c r="D1057"/>
      <c r="E1057"/>
      <c r="F1057"/>
      <c r="G1057"/>
    </row>
    <row r="1058" spans="1:7">
      <c r="A1058"/>
      <c r="B1058"/>
      <c r="C1058"/>
      <c r="D1058"/>
      <c r="E1058"/>
      <c r="F1058"/>
      <c r="G1058"/>
    </row>
    <row r="1059" spans="1:7">
      <c r="A1059"/>
      <c r="B1059"/>
      <c r="C1059"/>
      <c r="D1059"/>
      <c r="E1059"/>
      <c r="F1059"/>
      <c r="G1059"/>
    </row>
    <row r="1060" spans="1:7">
      <c r="A1060"/>
      <c r="B1060"/>
      <c r="C1060"/>
      <c r="D1060"/>
      <c r="E1060"/>
      <c r="F1060"/>
      <c r="G1060"/>
    </row>
    <row r="1061" spans="1:7">
      <c r="A1061"/>
      <c r="B1061"/>
      <c r="C1061"/>
      <c r="D1061"/>
      <c r="E1061"/>
      <c r="F1061"/>
      <c r="G1061"/>
    </row>
    <row r="1062" spans="1:7">
      <c r="A1062"/>
      <c r="B1062"/>
      <c r="C1062"/>
      <c r="D1062"/>
      <c r="E1062"/>
      <c r="F1062"/>
      <c r="G1062"/>
    </row>
    <row r="1063" spans="1:7">
      <c r="A1063"/>
      <c r="B1063"/>
      <c r="C1063"/>
      <c r="D1063"/>
      <c r="E1063"/>
      <c r="F1063"/>
      <c r="G1063"/>
    </row>
    <row r="1064" spans="1:7">
      <c r="A1064"/>
      <c r="B1064"/>
      <c r="C1064"/>
      <c r="D1064"/>
      <c r="E1064"/>
      <c r="F1064"/>
      <c r="G1064"/>
    </row>
    <row r="1065" spans="1:7">
      <c r="A1065"/>
      <c r="B1065"/>
      <c r="C1065"/>
      <c r="D1065"/>
      <c r="E1065"/>
      <c r="F1065"/>
      <c r="G1065"/>
    </row>
    <row r="1066" spans="1:7">
      <c r="A1066"/>
      <c r="B1066"/>
      <c r="C1066"/>
      <c r="D1066"/>
      <c r="E1066"/>
      <c r="F1066"/>
      <c r="G1066"/>
    </row>
    <row r="1067" spans="1:7">
      <c r="A1067"/>
      <c r="B1067"/>
      <c r="C1067"/>
      <c r="D1067"/>
      <c r="E1067"/>
      <c r="F1067"/>
      <c r="G1067"/>
    </row>
    <row r="1068" spans="1:7">
      <c r="A1068"/>
      <c r="B1068"/>
      <c r="C1068"/>
      <c r="D1068"/>
      <c r="E1068"/>
      <c r="F1068"/>
      <c r="G1068"/>
    </row>
    <row r="1069" spans="1:7">
      <c r="A1069"/>
      <c r="B1069"/>
      <c r="C1069"/>
      <c r="D1069"/>
      <c r="E1069"/>
      <c r="F1069"/>
      <c r="G1069"/>
    </row>
    <row r="1070" spans="1:7">
      <c r="A1070"/>
      <c r="B1070"/>
      <c r="C1070"/>
      <c r="D1070"/>
      <c r="E1070"/>
      <c r="F1070"/>
      <c r="G1070"/>
    </row>
    <row r="1071" spans="1:7">
      <c r="A1071"/>
      <c r="B1071"/>
      <c r="C1071"/>
      <c r="D1071"/>
      <c r="E1071"/>
      <c r="F1071"/>
      <c r="G1071"/>
    </row>
    <row r="1072" spans="1:7">
      <c r="A1072"/>
      <c r="B1072"/>
      <c r="C1072"/>
      <c r="D1072"/>
      <c r="E1072"/>
      <c r="F1072"/>
      <c r="G1072"/>
    </row>
    <row r="1073" spans="1:7">
      <c r="A1073"/>
      <c r="B1073"/>
      <c r="C1073"/>
      <c r="D1073"/>
      <c r="E1073"/>
      <c r="F1073"/>
      <c r="G1073"/>
    </row>
    <row r="1074" spans="1:7">
      <c r="A1074"/>
      <c r="B1074"/>
      <c r="C1074"/>
      <c r="D1074"/>
      <c r="E1074"/>
      <c r="F1074"/>
      <c r="G1074"/>
    </row>
    <row r="1075" spans="1:7">
      <c r="A1075"/>
      <c r="B1075"/>
      <c r="C1075"/>
      <c r="D1075"/>
      <c r="E1075"/>
      <c r="F1075"/>
      <c r="G1075"/>
    </row>
    <row r="1076" spans="1:7">
      <c r="A1076"/>
      <c r="B1076"/>
      <c r="C1076"/>
      <c r="D1076"/>
      <c r="E1076"/>
      <c r="F1076"/>
      <c r="G1076"/>
    </row>
    <row r="1077" spans="1:7">
      <c r="A1077"/>
      <c r="B1077"/>
      <c r="C1077"/>
      <c r="D1077"/>
      <c r="E1077"/>
      <c r="F1077"/>
      <c r="G1077"/>
    </row>
    <row r="1078" spans="1:7">
      <c r="A1078"/>
      <c r="B1078"/>
      <c r="C1078"/>
      <c r="D1078"/>
      <c r="E1078"/>
      <c r="F1078"/>
      <c r="G1078"/>
    </row>
    <row r="1079" spans="1:7">
      <c r="A1079"/>
      <c r="B1079"/>
      <c r="C1079"/>
      <c r="D1079"/>
      <c r="E1079"/>
      <c r="F1079"/>
      <c r="G1079"/>
    </row>
    <row r="1080" spans="1:7">
      <c r="A1080"/>
      <c r="B1080"/>
      <c r="C1080"/>
      <c r="D1080"/>
      <c r="E1080"/>
      <c r="F1080"/>
      <c r="G1080"/>
    </row>
    <row r="1081" spans="1:7">
      <c r="A1081"/>
      <c r="B1081"/>
      <c r="C1081"/>
      <c r="D1081"/>
      <c r="E1081"/>
      <c r="F1081"/>
      <c r="G1081"/>
    </row>
    <row r="1082" spans="1:7">
      <c r="A1082"/>
      <c r="B1082"/>
      <c r="C1082"/>
      <c r="D1082"/>
      <c r="E1082"/>
      <c r="F1082"/>
      <c r="G1082"/>
    </row>
    <row r="1083" spans="1:7">
      <c r="A1083"/>
      <c r="B1083"/>
      <c r="C1083"/>
      <c r="D1083"/>
      <c r="E1083"/>
      <c r="F1083"/>
      <c r="G1083"/>
    </row>
    <row r="1084" spans="1:7">
      <c r="A1084"/>
      <c r="B1084"/>
      <c r="C1084"/>
      <c r="D1084"/>
      <c r="E1084"/>
      <c r="F1084"/>
      <c r="G1084"/>
    </row>
    <row r="1085" spans="1:7">
      <c r="A1085"/>
      <c r="B1085"/>
      <c r="C1085"/>
      <c r="D1085"/>
      <c r="E1085"/>
      <c r="F1085"/>
      <c r="G1085"/>
    </row>
    <row r="1086" spans="1:7">
      <c r="A1086"/>
      <c r="B1086"/>
      <c r="C1086"/>
      <c r="D1086"/>
      <c r="E1086"/>
      <c r="F1086"/>
      <c r="G1086"/>
    </row>
    <row r="1087" spans="1:7">
      <c r="A1087"/>
      <c r="B1087"/>
      <c r="C1087"/>
      <c r="D1087"/>
      <c r="E1087"/>
      <c r="F1087"/>
      <c r="G1087"/>
    </row>
    <row r="1088" spans="1:7">
      <c r="A1088"/>
      <c r="B1088"/>
      <c r="C1088"/>
      <c r="D1088"/>
      <c r="E1088"/>
      <c r="F1088"/>
      <c r="G1088"/>
    </row>
    <row r="1089" spans="1:7">
      <c r="A1089"/>
      <c r="B1089"/>
      <c r="C1089"/>
      <c r="D1089"/>
      <c r="E1089"/>
      <c r="F1089"/>
      <c r="G1089"/>
    </row>
    <row r="1090" spans="1:7">
      <c r="A1090"/>
      <c r="B1090"/>
      <c r="C1090"/>
      <c r="D1090"/>
      <c r="E1090"/>
      <c r="F1090"/>
      <c r="G1090"/>
    </row>
    <row r="1091" spans="1:7">
      <c r="A1091"/>
      <c r="B1091"/>
      <c r="C1091"/>
      <c r="D1091"/>
      <c r="E1091"/>
      <c r="F1091"/>
      <c r="G1091"/>
    </row>
    <row r="1092" spans="1:7">
      <c r="A1092"/>
      <c r="B1092"/>
      <c r="C1092"/>
      <c r="D1092"/>
      <c r="E1092"/>
      <c r="F1092"/>
      <c r="G1092"/>
    </row>
    <row r="1093" spans="1:7">
      <c r="A1093"/>
      <c r="B1093"/>
      <c r="C1093"/>
      <c r="D1093"/>
      <c r="E1093"/>
      <c r="F1093"/>
      <c r="G1093"/>
    </row>
    <row r="1094" spans="1:7">
      <c r="A1094"/>
      <c r="B1094"/>
      <c r="C1094"/>
      <c r="D1094"/>
      <c r="E1094"/>
      <c r="F1094"/>
      <c r="G1094"/>
    </row>
    <row r="1095" spans="1:7">
      <c r="A1095"/>
      <c r="B1095"/>
      <c r="C1095"/>
      <c r="D1095"/>
      <c r="E1095"/>
      <c r="F1095"/>
      <c r="G1095"/>
    </row>
    <row r="1096" spans="1:7">
      <c r="A1096"/>
      <c r="B1096"/>
      <c r="C1096"/>
      <c r="D1096"/>
      <c r="E1096"/>
      <c r="F1096"/>
      <c r="G1096"/>
    </row>
    <row r="1097" spans="1:7">
      <c r="A1097"/>
      <c r="B1097"/>
      <c r="C1097"/>
      <c r="D1097"/>
      <c r="E1097"/>
      <c r="F1097"/>
      <c r="G1097"/>
    </row>
    <row r="1098" spans="1:7">
      <c r="A1098"/>
      <c r="B1098"/>
      <c r="C1098"/>
      <c r="D1098"/>
      <c r="E1098"/>
      <c r="F1098"/>
      <c r="G1098"/>
    </row>
    <row r="1099" spans="1:7">
      <c r="A1099"/>
      <c r="B1099"/>
      <c r="C1099"/>
      <c r="D1099"/>
      <c r="E1099"/>
      <c r="F1099"/>
      <c r="G1099"/>
    </row>
    <row r="1100" spans="1:7">
      <c r="A1100"/>
      <c r="B1100"/>
      <c r="C1100"/>
      <c r="D1100"/>
      <c r="E1100"/>
      <c r="F1100"/>
      <c r="G1100"/>
    </row>
    <row r="1101" spans="1:7">
      <c r="A1101"/>
      <c r="B1101"/>
      <c r="C1101"/>
      <c r="D1101"/>
      <c r="E1101"/>
      <c r="F1101"/>
      <c r="G1101"/>
    </row>
    <row r="1102" spans="1:7">
      <c r="A1102"/>
      <c r="B1102"/>
      <c r="C1102"/>
      <c r="D1102"/>
      <c r="E1102"/>
      <c r="F1102"/>
      <c r="G1102"/>
    </row>
    <row r="1103" spans="1:7">
      <c r="A1103"/>
      <c r="B1103"/>
      <c r="C1103"/>
      <c r="D1103"/>
      <c r="E1103"/>
      <c r="F1103"/>
      <c r="G1103"/>
    </row>
    <row r="1104" spans="1:7">
      <c r="A1104"/>
      <c r="B1104"/>
      <c r="C1104"/>
      <c r="D1104"/>
      <c r="E1104"/>
      <c r="F1104"/>
      <c r="G1104"/>
    </row>
    <row r="1105" spans="1:7">
      <c r="A1105"/>
      <c r="B1105"/>
      <c r="C1105"/>
      <c r="D1105"/>
      <c r="E1105"/>
      <c r="F1105"/>
      <c r="G1105"/>
    </row>
    <row r="1106" spans="1:7">
      <c r="A1106"/>
      <c r="B1106"/>
      <c r="C1106"/>
      <c r="D1106"/>
      <c r="E1106"/>
      <c r="F1106"/>
      <c r="G1106"/>
    </row>
    <row r="1107" spans="1:7">
      <c r="A1107"/>
      <c r="B1107"/>
      <c r="C1107"/>
      <c r="D1107"/>
      <c r="E1107"/>
      <c r="F1107"/>
      <c r="G1107"/>
    </row>
    <row r="1108" spans="1:7">
      <c r="A1108"/>
      <c r="B1108"/>
      <c r="C1108"/>
      <c r="D1108"/>
      <c r="E1108"/>
      <c r="F1108"/>
      <c r="G1108"/>
    </row>
    <row r="1109" spans="1:7">
      <c r="A1109"/>
      <c r="B1109"/>
      <c r="C1109"/>
      <c r="D1109"/>
      <c r="E1109"/>
      <c r="F1109"/>
      <c r="G1109"/>
    </row>
    <row r="1110" spans="1:7">
      <c r="A1110"/>
      <c r="B1110"/>
      <c r="C1110"/>
      <c r="D1110"/>
      <c r="E1110"/>
      <c r="F1110"/>
      <c r="G1110"/>
    </row>
    <row r="1111" spans="1:7">
      <c r="A1111"/>
      <c r="B1111"/>
      <c r="C1111"/>
      <c r="D1111"/>
      <c r="E1111"/>
      <c r="F1111"/>
      <c r="G1111"/>
    </row>
    <row r="1112" spans="1:7">
      <c r="A1112"/>
      <c r="B1112"/>
      <c r="C1112"/>
      <c r="D1112"/>
      <c r="E1112"/>
      <c r="F1112"/>
      <c r="G1112"/>
    </row>
    <row r="1113" spans="1:7">
      <c r="A1113"/>
      <c r="B1113"/>
      <c r="C1113"/>
      <c r="D1113"/>
      <c r="E1113"/>
      <c r="F1113"/>
      <c r="G1113"/>
    </row>
    <row r="1114" spans="1:7">
      <c r="A1114"/>
      <c r="B1114"/>
      <c r="C1114"/>
      <c r="D1114"/>
      <c r="E1114"/>
      <c r="F1114"/>
      <c r="G1114"/>
    </row>
    <row r="1115" spans="1:7">
      <c r="A1115"/>
      <c r="B1115"/>
      <c r="C1115"/>
      <c r="D1115"/>
      <c r="E1115"/>
      <c r="F1115"/>
      <c r="G1115"/>
    </row>
    <row r="1116" spans="1:7">
      <c r="A1116"/>
      <c r="B1116"/>
      <c r="C1116"/>
      <c r="D1116"/>
      <c r="E1116"/>
      <c r="F1116"/>
      <c r="G1116"/>
    </row>
    <row r="1117" spans="1:7">
      <c r="A1117"/>
      <c r="B1117"/>
      <c r="C1117"/>
      <c r="D1117"/>
      <c r="E1117"/>
      <c r="F1117"/>
      <c r="G1117"/>
    </row>
    <row r="1118" spans="1:7">
      <c r="A1118"/>
      <c r="B1118"/>
      <c r="C1118"/>
      <c r="D1118"/>
      <c r="E1118"/>
      <c r="F1118"/>
      <c r="G1118"/>
    </row>
    <row r="1119" spans="1:7">
      <c r="A1119"/>
      <c r="B1119"/>
      <c r="C1119"/>
      <c r="D1119"/>
      <c r="E1119"/>
      <c r="F1119"/>
      <c r="G1119"/>
    </row>
    <row r="1120" spans="1:7">
      <c r="A1120"/>
      <c r="B1120"/>
      <c r="C1120"/>
      <c r="D1120"/>
      <c r="E1120"/>
      <c r="F1120"/>
      <c r="G1120"/>
    </row>
    <row r="1121" spans="1:7">
      <c r="A1121"/>
      <c r="B1121"/>
      <c r="C1121"/>
      <c r="D1121"/>
      <c r="E1121"/>
      <c r="F1121"/>
      <c r="G1121"/>
    </row>
    <row r="1122" spans="1:7">
      <c r="A1122"/>
      <c r="B1122"/>
      <c r="C1122"/>
      <c r="D1122"/>
      <c r="E1122"/>
      <c r="F1122"/>
      <c r="G1122"/>
    </row>
    <row r="1123" spans="1:7">
      <c r="A1123"/>
      <c r="B1123"/>
      <c r="C1123"/>
      <c r="D1123"/>
      <c r="E1123"/>
      <c r="F1123"/>
      <c r="G1123"/>
    </row>
    <row r="1124" spans="1:7">
      <c r="A1124"/>
      <c r="B1124"/>
      <c r="C1124"/>
      <c r="D1124"/>
      <c r="E1124"/>
      <c r="F1124"/>
      <c r="G1124"/>
    </row>
    <row r="1125" spans="1:7">
      <c r="A1125"/>
      <c r="B1125"/>
      <c r="C1125"/>
      <c r="D1125"/>
      <c r="E1125"/>
      <c r="F1125"/>
      <c r="G1125"/>
    </row>
    <row r="1126" spans="1:7">
      <c r="A1126"/>
      <c r="B1126"/>
      <c r="C1126"/>
      <c r="D1126"/>
      <c r="E1126"/>
      <c r="F1126"/>
      <c r="G1126"/>
    </row>
    <row r="1127" spans="1:7">
      <c r="A1127"/>
      <c r="B1127"/>
      <c r="C1127"/>
      <c r="D1127"/>
      <c r="E1127"/>
      <c r="F1127"/>
      <c r="G1127"/>
    </row>
    <row r="1128" spans="1:7">
      <c r="A1128"/>
      <c r="B1128"/>
      <c r="C1128"/>
      <c r="D1128"/>
      <c r="E1128"/>
      <c r="F1128"/>
      <c r="G1128"/>
    </row>
    <row r="1129" spans="1:7">
      <c r="A1129"/>
      <c r="B1129"/>
      <c r="C1129"/>
      <c r="D1129"/>
      <c r="E1129"/>
      <c r="F1129"/>
      <c r="G1129"/>
    </row>
    <row r="1130" spans="1:7">
      <c r="A1130"/>
      <c r="B1130"/>
      <c r="C1130"/>
      <c r="D1130"/>
      <c r="E1130"/>
      <c r="F1130"/>
      <c r="G1130"/>
    </row>
    <row r="1131" spans="1:7">
      <c r="A1131"/>
      <c r="B1131"/>
      <c r="C1131"/>
      <c r="D1131"/>
      <c r="E1131"/>
      <c r="F1131"/>
      <c r="G1131"/>
    </row>
    <row r="1132" spans="1:7">
      <c r="A1132"/>
      <c r="B1132"/>
      <c r="C1132"/>
      <c r="D1132"/>
      <c r="E1132"/>
      <c r="F1132"/>
      <c r="G1132"/>
    </row>
    <row r="1133" spans="1:7">
      <c r="A1133"/>
      <c r="B1133"/>
      <c r="C1133"/>
      <c r="D1133"/>
      <c r="E1133"/>
      <c r="F1133"/>
      <c r="G1133"/>
    </row>
    <row r="1134" spans="1:7">
      <c r="A1134"/>
      <c r="B1134"/>
      <c r="C1134"/>
      <c r="D1134"/>
      <c r="E1134"/>
      <c r="F1134"/>
      <c r="G1134"/>
    </row>
    <row r="1135" spans="1:7">
      <c r="A1135"/>
      <c r="B1135"/>
      <c r="C1135"/>
      <c r="D1135"/>
      <c r="E1135"/>
      <c r="F1135"/>
      <c r="G1135"/>
    </row>
    <row r="1136" spans="1:7">
      <c r="A1136"/>
      <c r="B1136"/>
      <c r="C1136"/>
      <c r="D1136"/>
      <c r="E1136"/>
      <c r="F1136"/>
      <c r="G1136"/>
    </row>
    <row r="1137" spans="1:7">
      <c r="A1137"/>
      <c r="B1137"/>
      <c r="C1137"/>
      <c r="D1137"/>
      <c r="E1137"/>
      <c r="F1137"/>
      <c r="G1137"/>
    </row>
    <row r="1138" spans="1:7">
      <c r="A1138"/>
      <c r="B1138"/>
      <c r="C1138"/>
      <c r="D1138"/>
      <c r="E1138"/>
      <c r="F1138"/>
      <c r="G1138"/>
    </row>
    <row r="1139" spans="1:7">
      <c r="A1139"/>
      <c r="B1139"/>
      <c r="C1139"/>
      <c r="D1139"/>
      <c r="E1139"/>
      <c r="F1139"/>
      <c r="G1139"/>
    </row>
    <row r="1140" spans="1:7">
      <c r="A1140"/>
      <c r="B1140"/>
      <c r="C1140"/>
      <c r="D1140"/>
      <c r="E1140"/>
      <c r="F1140"/>
      <c r="G1140"/>
    </row>
    <row r="1141" spans="1:7">
      <c r="A1141"/>
      <c r="B1141"/>
      <c r="C1141"/>
      <c r="D1141"/>
      <c r="E1141"/>
      <c r="F1141"/>
      <c r="G1141"/>
    </row>
    <row r="1142" spans="1:7">
      <c r="A1142"/>
      <c r="B1142"/>
      <c r="C1142"/>
      <c r="D1142"/>
      <c r="E1142"/>
      <c r="F1142"/>
      <c r="G1142"/>
    </row>
    <row r="1143" spans="1:7">
      <c r="A1143"/>
      <c r="B1143"/>
      <c r="C1143"/>
      <c r="D1143"/>
      <c r="E1143"/>
      <c r="F1143"/>
      <c r="G1143"/>
    </row>
    <row r="1144" spans="1:7">
      <c r="A1144"/>
      <c r="B1144"/>
      <c r="C1144"/>
      <c r="D1144"/>
      <c r="E1144"/>
      <c r="F1144"/>
      <c r="G1144"/>
    </row>
    <row r="1145" spans="1:7">
      <c r="A1145"/>
      <c r="B1145"/>
      <c r="C1145"/>
      <c r="D1145"/>
      <c r="E1145"/>
      <c r="F1145"/>
      <c r="G1145"/>
    </row>
    <row r="1146" spans="1:7">
      <c r="A1146"/>
      <c r="B1146"/>
      <c r="C1146"/>
      <c r="D1146"/>
      <c r="E1146"/>
      <c r="F1146"/>
      <c r="G1146"/>
    </row>
    <row r="1147" spans="1:7">
      <c r="A1147"/>
      <c r="B1147"/>
      <c r="C1147"/>
      <c r="D1147"/>
      <c r="E1147"/>
      <c r="F1147"/>
      <c r="G1147"/>
    </row>
    <row r="1148" spans="1:7">
      <c r="A1148"/>
      <c r="B1148"/>
      <c r="C1148"/>
      <c r="D1148"/>
      <c r="E1148"/>
      <c r="F1148"/>
      <c r="G1148"/>
    </row>
    <row r="1149" spans="1:7">
      <c r="A1149"/>
      <c r="B1149"/>
      <c r="C1149"/>
      <c r="D1149"/>
      <c r="E1149"/>
      <c r="F1149"/>
      <c r="G1149"/>
    </row>
    <row r="1150" spans="1:7">
      <c r="A1150"/>
      <c r="B1150"/>
      <c r="C1150"/>
      <c r="D1150"/>
      <c r="E1150"/>
      <c r="F1150"/>
      <c r="G1150"/>
    </row>
    <row r="1151" spans="1:7">
      <c r="A1151"/>
      <c r="B1151"/>
      <c r="C1151"/>
      <c r="D1151"/>
      <c r="E1151"/>
      <c r="F1151"/>
      <c r="G1151"/>
    </row>
    <row r="1152" spans="1:7">
      <c r="A1152"/>
      <c r="B1152"/>
      <c r="C1152"/>
      <c r="D1152"/>
      <c r="E1152"/>
      <c r="F1152"/>
      <c r="G1152"/>
    </row>
    <row r="1153" spans="1:7">
      <c r="A1153"/>
      <c r="B1153"/>
      <c r="C1153"/>
      <c r="D1153"/>
      <c r="E1153"/>
      <c r="F1153"/>
      <c r="G1153"/>
    </row>
    <row r="1154" spans="1:7">
      <c r="A1154"/>
      <c r="B1154"/>
      <c r="C1154"/>
      <c r="D1154"/>
      <c r="E1154"/>
      <c r="F1154"/>
      <c r="G1154"/>
    </row>
    <row r="1155" spans="1:7">
      <c r="A1155"/>
      <c r="B1155"/>
      <c r="C1155"/>
      <c r="D1155"/>
      <c r="E1155"/>
      <c r="F1155"/>
      <c r="G1155"/>
    </row>
    <row r="1156" spans="1:7">
      <c r="A1156"/>
      <c r="B1156"/>
      <c r="C1156"/>
      <c r="D1156"/>
      <c r="E1156"/>
      <c r="F1156"/>
      <c r="G1156"/>
    </row>
    <row r="1157" spans="1:7">
      <c r="A1157"/>
      <c r="B1157"/>
      <c r="C1157"/>
      <c r="D1157"/>
      <c r="E1157"/>
      <c r="F1157"/>
      <c r="G1157"/>
    </row>
    <row r="1158" spans="1:7">
      <c r="A1158"/>
      <c r="B1158"/>
      <c r="C1158"/>
      <c r="D1158"/>
      <c r="E1158"/>
      <c r="F1158"/>
      <c r="G1158"/>
    </row>
    <row r="1159" spans="1:7">
      <c r="A1159"/>
      <c r="B1159"/>
      <c r="C1159"/>
      <c r="D1159"/>
      <c r="E1159"/>
      <c r="F1159"/>
      <c r="G1159"/>
    </row>
    <row r="1160" spans="1:7">
      <c r="A1160"/>
      <c r="B1160"/>
      <c r="C1160"/>
      <c r="D1160"/>
      <c r="E1160"/>
      <c r="F1160"/>
      <c r="G1160"/>
    </row>
    <row r="1161" spans="1:7">
      <c r="A1161"/>
      <c r="B1161"/>
      <c r="C1161"/>
      <c r="D1161"/>
      <c r="E1161"/>
      <c r="F1161"/>
      <c r="G1161"/>
    </row>
    <row r="1162" spans="1:7">
      <c r="A1162"/>
      <c r="B1162"/>
      <c r="C1162"/>
      <c r="D1162"/>
      <c r="E1162"/>
      <c r="F1162"/>
      <c r="G1162"/>
    </row>
    <row r="1163" spans="1:7">
      <c r="A1163"/>
      <c r="B1163"/>
      <c r="C1163"/>
      <c r="D1163"/>
      <c r="E1163"/>
      <c r="F1163"/>
      <c r="G1163"/>
    </row>
    <row r="1164" spans="1:7">
      <c r="A1164"/>
      <c r="B1164"/>
      <c r="C1164"/>
      <c r="D1164"/>
      <c r="E1164"/>
      <c r="F1164"/>
      <c r="G1164"/>
    </row>
    <row r="1165" spans="1:7">
      <c r="A1165"/>
      <c r="B1165"/>
      <c r="C1165"/>
      <c r="D1165"/>
      <c r="E1165"/>
      <c r="F1165"/>
      <c r="G1165"/>
    </row>
    <row r="1166" spans="1:7">
      <c r="A1166"/>
      <c r="B1166"/>
      <c r="C1166"/>
      <c r="D1166"/>
      <c r="E1166"/>
      <c r="F1166"/>
      <c r="G1166"/>
    </row>
    <row r="1167" spans="1:7">
      <c r="A1167"/>
      <c r="B1167"/>
      <c r="C1167"/>
      <c r="D1167"/>
      <c r="E1167"/>
      <c r="F1167"/>
      <c r="G1167"/>
    </row>
    <row r="1168" spans="1:7">
      <c r="A1168"/>
      <c r="B1168"/>
      <c r="C1168"/>
      <c r="D1168"/>
      <c r="E1168"/>
      <c r="F1168"/>
      <c r="G1168"/>
    </row>
    <row r="1169" spans="1:7">
      <c r="A1169"/>
      <c r="B1169"/>
      <c r="C1169"/>
      <c r="D1169"/>
      <c r="E1169"/>
      <c r="F1169"/>
      <c r="G1169"/>
    </row>
    <row r="1170" spans="1:7">
      <c r="A1170"/>
      <c r="B1170"/>
      <c r="C1170"/>
      <c r="D1170"/>
      <c r="E1170"/>
      <c r="F1170"/>
      <c r="G1170"/>
    </row>
    <row r="1171" spans="1:7">
      <c r="A1171"/>
      <c r="B1171"/>
      <c r="C1171"/>
      <c r="D1171"/>
      <c r="E1171"/>
      <c r="F1171"/>
      <c r="G1171"/>
    </row>
    <row r="1172" spans="1:7">
      <c r="A1172"/>
      <c r="B1172"/>
      <c r="C1172"/>
      <c r="D1172"/>
      <c r="E1172"/>
      <c r="F1172"/>
      <c r="G1172"/>
    </row>
    <row r="1173" spans="1:7">
      <c r="A1173"/>
      <c r="B1173"/>
      <c r="C1173"/>
      <c r="D1173"/>
      <c r="E1173"/>
      <c r="F1173"/>
      <c r="G1173"/>
    </row>
    <row r="1174" spans="1:7">
      <c r="A1174"/>
      <c r="B1174"/>
      <c r="C1174"/>
      <c r="D1174"/>
      <c r="E1174"/>
      <c r="F1174"/>
      <c r="G1174"/>
    </row>
    <row r="1175" spans="1:7">
      <c r="A1175"/>
      <c r="B1175"/>
      <c r="C1175"/>
      <c r="D1175"/>
      <c r="E1175"/>
      <c r="F1175"/>
      <c r="G1175"/>
    </row>
    <row r="1176" spans="1:7">
      <c r="A1176"/>
      <c r="B1176"/>
      <c r="C1176"/>
      <c r="D1176"/>
      <c r="E1176"/>
      <c r="F1176"/>
      <c r="G1176"/>
    </row>
    <row r="1177" spans="1:7">
      <c r="A1177"/>
      <c r="B1177"/>
      <c r="C1177"/>
      <c r="D1177"/>
      <c r="E1177"/>
      <c r="F1177"/>
      <c r="G1177"/>
    </row>
    <row r="1178" spans="1:7">
      <c r="A1178"/>
      <c r="B1178"/>
      <c r="C1178"/>
      <c r="D1178"/>
      <c r="E1178"/>
      <c r="F1178"/>
      <c r="G1178"/>
    </row>
    <row r="1179" spans="1:7">
      <c r="A1179"/>
      <c r="B1179"/>
      <c r="C1179"/>
      <c r="D1179"/>
      <c r="E1179"/>
      <c r="F1179"/>
      <c r="G1179"/>
    </row>
    <row r="1180" spans="1:7">
      <c r="A1180"/>
      <c r="B1180"/>
      <c r="C1180"/>
      <c r="D1180"/>
      <c r="E1180"/>
      <c r="F1180"/>
      <c r="G1180"/>
    </row>
    <row r="1181" spans="1:7">
      <c r="A1181"/>
      <c r="B1181"/>
      <c r="C1181"/>
      <c r="D1181"/>
      <c r="E1181"/>
      <c r="F1181"/>
      <c r="G1181"/>
    </row>
    <row r="1182" spans="1:7">
      <c r="A1182"/>
      <c r="B1182"/>
      <c r="C1182"/>
      <c r="D1182"/>
      <c r="E1182"/>
      <c r="F1182"/>
      <c r="G1182"/>
    </row>
    <row r="1183" spans="1:7">
      <c r="A1183"/>
      <c r="B1183"/>
      <c r="C1183"/>
      <c r="D1183"/>
      <c r="E1183"/>
      <c r="F1183"/>
      <c r="G1183"/>
    </row>
    <row r="1184" spans="1:7">
      <c r="A1184"/>
      <c r="B1184"/>
      <c r="C1184"/>
      <c r="D1184"/>
      <c r="E1184"/>
      <c r="F1184"/>
      <c r="G1184"/>
    </row>
    <row r="1185" spans="1:7">
      <c r="A1185"/>
      <c r="B1185"/>
      <c r="C1185"/>
      <c r="D1185"/>
      <c r="E1185"/>
      <c r="F1185"/>
      <c r="G1185"/>
    </row>
    <row r="1186" spans="1:7">
      <c r="A1186"/>
      <c r="B1186"/>
      <c r="C1186"/>
      <c r="D1186"/>
      <c r="E1186"/>
      <c r="F1186"/>
      <c r="G1186"/>
    </row>
    <row r="1187" spans="1:7">
      <c r="A1187"/>
      <c r="B1187"/>
      <c r="C1187"/>
      <c r="D1187"/>
      <c r="E1187"/>
      <c r="F1187"/>
      <c r="G1187"/>
    </row>
    <row r="1188" spans="1:7">
      <c r="A1188"/>
      <c r="B1188"/>
      <c r="C1188"/>
      <c r="D1188"/>
      <c r="E1188"/>
      <c r="F1188"/>
      <c r="G1188"/>
    </row>
    <row r="1189" spans="1:7">
      <c r="A1189"/>
      <c r="B1189"/>
      <c r="C1189"/>
      <c r="D1189"/>
      <c r="E1189"/>
      <c r="F1189"/>
      <c r="G1189"/>
    </row>
    <row r="1190" spans="1:7">
      <c r="A1190"/>
      <c r="B1190"/>
      <c r="C1190"/>
      <c r="D1190"/>
      <c r="E1190"/>
      <c r="F1190"/>
      <c r="G1190"/>
    </row>
    <row r="1191" spans="1:7">
      <c r="A1191"/>
      <c r="B1191"/>
      <c r="C1191"/>
      <c r="D1191"/>
      <c r="E1191"/>
      <c r="F1191"/>
      <c r="G1191"/>
    </row>
    <row r="1192" spans="1:7">
      <c r="A1192"/>
      <c r="B1192"/>
      <c r="C1192"/>
      <c r="D1192"/>
      <c r="E1192"/>
      <c r="F1192"/>
      <c r="G1192"/>
    </row>
    <row r="1193" spans="1:7">
      <c r="A1193"/>
      <c r="B1193"/>
      <c r="C1193"/>
      <c r="D1193"/>
      <c r="E1193"/>
      <c r="F1193"/>
      <c r="G1193"/>
    </row>
    <row r="1194" spans="1:7">
      <c r="A1194"/>
      <c r="B1194"/>
      <c r="C1194"/>
      <c r="D1194"/>
      <c r="E1194"/>
      <c r="F1194"/>
      <c r="G1194"/>
    </row>
    <row r="1195" spans="1:7">
      <c r="A1195"/>
      <c r="B1195"/>
      <c r="C1195"/>
      <c r="D1195"/>
      <c r="E1195"/>
      <c r="F1195"/>
      <c r="G1195"/>
    </row>
    <row r="1196" spans="1:7">
      <c r="A1196"/>
      <c r="B1196"/>
      <c r="C1196"/>
      <c r="D1196"/>
      <c r="E1196"/>
      <c r="F1196"/>
      <c r="G1196"/>
    </row>
    <row r="1197" spans="1:7">
      <c r="A1197"/>
      <c r="B1197"/>
      <c r="C1197"/>
      <c r="D1197"/>
      <c r="E1197"/>
      <c r="F1197"/>
      <c r="G1197"/>
    </row>
    <row r="1198" spans="1:7">
      <c r="A1198"/>
      <c r="B1198"/>
      <c r="C1198"/>
      <c r="D1198"/>
      <c r="E1198"/>
      <c r="F1198"/>
      <c r="G1198"/>
    </row>
    <row r="1199" spans="1:7">
      <c r="A1199"/>
      <c r="B1199"/>
      <c r="C1199"/>
      <c r="D1199"/>
      <c r="E1199"/>
      <c r="F1199"/>
      <c r="G1199"/>
    </row>
    <row r="1200" spans="1:7">
      <c r="A1200"/>
      <c r="B1200"/>
      <c r="C1200"/>
      <c r="D1200"/>
      <c r="E1200"/>
      <c r="F1200"/>
      <c r="G1200"/>
    </row>
    <row r="1201" spans="1:7">
      <c r="A1201"/>
      <c r="B1201"/>
      <c r="C1201"/>
      <c r="D1201"/>
      <c r="E1201"/>
      <c r="F1201"/>
      <c r="G1201"/>
    </row>
    <row r="1202" spans="1:7">
      <c r="A1202"/>
      <c r="B1202"/>
      <c r="C1202"/>
      <c r="D1202"/>
      <c r="E1202"/>
      <c r="F1202"/>
      <c r="G1202"/>
    </row>
    <row r="1203" spans="1:7">
      <c r="A1203"/>
      <c r="B1203"/>
      <c r="C1203"/>
      <c r="D1203"/>
      <c r="E1203"/>
      <c r="F1203"/>
      <c r="G1203"/>
    </row>
    <row r="1204" spans="1:7">
      <c r="A1204"/>
      <c r="B1204"/>
      <c r="C1204"/>
      <c r="D1204"/>
      <c r="E1204"/>
      <c r="F1204"/>
      <c r="G1204"/>
    </row>
    <row r="1205" spans="1:7">
      <c r="A1205"/>
      <c r="B1205"/>
      <c r="C1205"/>
      <c r="D1205"/>
      <c r="E1205"/>
      <c r="F1205"/>
      <c r="G1205"/>
    </row>
    <row r="1206" spans="1:7">
      <c r="A1206"/>
      <c r="B1206"/>
      <c r="C1206"/>
      <c r="D1206"/>
      <c r="E1206"/>
      <c r="F1206"/>
      <c r="G1206"/>
    </row>
    <row r="1207" spans="1:7">
      <c r="A1207"/>
      <c r="B1207"/>
      <c r="C1207"/>
      <c r="D1207"/>
      <c r="E1207"/>
      <c r="F1207"/>
      <c r="G1207"/>
    </row>
    <row r="1208" spans="1:7">
      <c r="A1208"/>
      <c r="B1208"/>
      <c r="C1208"/>
      <c r="D1208"/>
      <c r="E1208"/>
      <c r="F1208"/>
      <c r="G1208"/>
    </row>
    <row r="1209" spans="1:7">
      <c r="A1209"/>
      <c r="B1209"/>
      <c r="C1209"/>
      <c r="D1209"/>
      <c r="E1209"/>
      <c r="F1209"/>
      <c r="G1209"/>
    </row>
    <row r="1210" spans="1:7">
      <c r="A1210"/>
      <c r="B1210"/>
      <c r="C1210"/>
      <c r="D1210"/>
      <c r="E1210"/>
      <c r="F1210"/>
      <c r="G1210"/>
    </row>
    <row r="1211" spans="1:7">
      <c r="A1211"/>
      <c r="B1211"/>
      <c r="C1211"/>
      <c r="D1211"/>
      <c r="E1211"/>
      <c r="F1211"/>
      <c r="G1211"/>
    </row>
    <row r="1212" spans="1:7">
      <c r="A1212"/>
      <c r="B1212"/>
      <c r="C1212"/>
      <c r="D1212"/>
      <c r="E1212"/>
      <c r="F1212"/>
      <c r="G1212"/>
    </row>
    <row r="1213" spans="1:7">
      <c r="A1213"/>
      <c r="B1213"/>
      <c r="C1213"/>
      <c r="D1213"/>
      <c r="E1213"/>
      <c r="F1213"/>
      <c r="G1213"/>
    </row>
    <row r="1214" spans="1:7">
      <c r="A1214"/>
      <c r="B1214"/>
      <c r="C1214"/>
      <c r="D1214"/>
      <c r="E1214"/>
      <c r="F1214"/>
      <c r="G1214"/>
    </row>
    <row r="1215" spans="1:7">
      <c r="A1215"/>
      <c r="B1215"/>
      <c r="C1215"/>
      <c r="D1215"/>
      <c r="E1215"/>
      <c r="F1215"/>
      <c r="G1215"/>
    </row>
    <row r="1216" spans="1:7">
      <c r="A1216"/>
      <c r="B1216"/>
      <c r="C1216"/>
      <c r="D1216"/>
      <c r="E1216"/>
      <c r="F1216"/>
      <c r="G1216"/>
    </row>
    <row r="1217" spans="1:7">
      <c r="A1217"/>
      <c r="B1217"/>
      <c r="C1217"/>
      <c r="D1217"/>
      <c r="E1217"/>
      <c r="F1217"/>
      <c r="G1217"/>
    </row>
    <row r="1218" spans="1:7">
      <c r="A1218"/>
      <c r="B1218"/>
      <c r="C1218"/>
      <c r="D1218"/>
      <c r="E1218"/>
      <c r="F1218"/>
      <c r="G1218"/>
    </row>
    <row r="1219" spans="1:7">
      <c r="A1219"/>
      <c r="B1219"/>
      <c r="C1219"/>
      <c r="D1219"/>
      <c r="E1219"/>
      <c r="F1219"/>
      <c r="G1219"/>
    </row>
    <row r="1220" spans="1:7">
      <c r="A1220"/>
      <c r="B1220"/>
      <c r="C1220"/>
      <c r="D1220"/>
      <c r="E1220"/>
      <c r="F1220"/>
      <c r="G1220"/>
    </row>
    <row r="1221" spans="1:7">
      <c r="A1221"/>
      <c r="B1221"/>
      <c r="C1221"/>
      <c r="D1221"/>
      <c r="E1221"/>
      <c r="F1221"/>
      <c r="G1221"/>
    </row>
    <row r="1222" spans="1:7">
      <c r="A1222"/>
      <c r="B1222"/>
      <c r="C1222"/>
      <c r="D1222"/>
      <c r="E1222"/>
      <c r="F1222"/>
      <c r="G1222"/>
    </row>
    <row r="1223" spans="1:7">
      <c r="A1223"/>
      <c r="B1223"/>
      <c r="C1223"/>
      <c r="D1223"/>
      <c r="E1223"/>
      <c r="F1223"/>
      <c r="G1223"/>
    </row>
    <row r="1224" spans="1:7">
      <c r="A1224"/>
      <c r="B1224"/>
      <c r="C1224"/>
      <c r="D1224"/>
      <c r="E1224"/>
      <c r="F1224"/>
      <c r="G1224"/>
    </row>
    <row r="1225" spans="1:7">
      <c r="A1225"/>
      <c r="B1225"/>
      <c r="C1225"/>
      <c r="D1225"/>
      <c r="E1225"/>
      <c r="F1225"/>
      <c r="G1225"/>
    </row>
    <row r="1226" spans="1:7">
      <c r="A1226"/>
      <c r="B1226"/>
      <c r="C1226"/>
      <c r="D1226"/>
      <c r="E1226"/>
      <c r="F1226"/>
      <c r="G1226"/>
    </row>
    <row r="1227" spans="1:7">
      <c r="A1227"/>
      <c r="B1227"/>
      <c r="C1227"/>
      <c r="D1227"/>
      <c r="E1227"/>
      <c r="F1227"/>
      <c r="G1227"/>
    </row>
    <row r="1228" spans="1:7">
      <c r="A1228"/>
      <c r="B1228"/>
      <c r="C1228"/>
      <c r="D1228"/>
      <c r="E1228"/>
      <c r="F1228"/>
      <c r="G1228"/>
    </row>
    <row r="1229" spans="1:7">
      <c r="A1229"/>
      <c r="B1229"/>
      <c r="C1229"/>
      <c r="D1229"/>
      <c r="E1229"/>
      <c r="F1229"/>
      <c r="G1229"/>
    </row>
    <row r="1230" spans="1:7">
      <c r="A1230"/>
      <c r="B1230"/>
      <c r="C1230"/>
      <c r="D1230"/>
      <c r="E1230"/>
      <c r="F1230"/>
      <c r="G1230"/>
    </row>
    <row r="1231" spans="1:7">
      <c r="A1231"/>
      <c r="B1231"/>
      <c r="C1231"/>
      <c r="D1231"/>
      <c r="E1231"/>
      <c r="F1231"/>
      <c r="G1231"/>
    </row>
    <row r="1232" spans="1:7">
      <c r="A1232"/>
      <c r="B1232"/>
      <c r="C1232"/>
      <c r="D1232"/>
      <c r="E1232"/>
      <c r="F1232"/>
      <c r="G1232"/>
    </row>
    <row r="1233" spans="1:7">
      <c r="A1233"/>
      <c r="B1233"/>
      <c r="C1233"/>
      <c r="D1233"/>
      <c r="E1233"/>
      <c r="F1233"/>
      <c r="G1233"/>
    </row>
    <row r="1234" spans="1:7">
      <c r="A1234"/>
      <c r="B1234"/>
      <c r="C1234"/>
      <c r="D1234"/>
      <c r="E1234"/>
      <c r="F1234"/>
      <c r="G1234"/>
    </row>
    <row r="1235" spans="1:7">
      <c r="A1235"/>
      <c r="B1235"/>
      <c r="C1235"/>
      <c r="D1235"/>
      <c r="E1235"/>
      <c r="F1235"/>
      <c r="G1235"/>
    </row>
    <row r="1236" spans="1:7">
      <c r="A1236"/>
      <c r="B1236"/>
      <c r="C1236"/>
      <c r="D1236"/>
      <c r="E1236"/>
      <c r="F1236"/>
      <c r="G1236"/>
    </row>
    <row r="1237" spans="1:7">
      <c r="A1237"/>
      <c r="B1237"/>
      <c r="C1237"/>
      <c r="D1237"/>
      <c r="E1237"/>
      <c r="F1237"/>
      <c r="G1237"/>
    </row>
    <row r="1238" spans="1:7">
      <c r="A1238"/>
      <c r="B1238"/>
      <c r="C1238"/>
      <c r="D1238"/>
      <c r="E1238"/>
      <c r="F1238"/>
      <c r="G1238"/>
    </row>
    <row r="1239" spans="1:7">
      <c r="A1239"/>
      <c r="B1239"/>
      <c r="C1239"/>
      <c r="D1239"/>
      <c r="E1239"/>
      <c r="F1239"/>
      <c r="G1239"/>
    </row>
    <row r="1240" spans="1:7">
      <c r="A1240"/>
      <c r="B1240"/>
      <c r="C1240"/>
      <c r="D1240"/>
      <c r="E1240"/>
      <c r="F1240"/>
      <c r="G1240"/>
    </row>
    <row r="1241" spans="1:7">
      <c r="A1241"/>
      <c r="B1241"/>
      <c r="C1241"/>
      <c r="D1241"/>
      <c r="E1241"/>
      <c r="F1241"/>
      <c r="G1241"/>
    </row>
    <row r="1242" spans="1:7">
      <c r="A1242"/>
      <c r="B1242"/>
      <c r="C1242"/>
      <c r="D1242"/>
      <c r="E1242"/>
      <c r="F1242"/>
      <c r="G1242"/>
    </row>
    <row r="1243" spans="1:7">
      <c r="A1243"/>
      <c r="B1243"/>
      <c r="C1243"/>
      <c r="D1243"/>
      <c r="E1243"/>
      <c r="F1243"/>
      <c r="G1243"/>
    </row>
    <row r="1244" spans="1:7">
      <c r="A1244"/>
      <c r="B1244"/>
      <c r="C1244"/>
      <c r="D1244"/>
      <c r="E1244"/>
      <c r="F1244"/>
      <c r="G1244"/>
    </row>
    <row r="1245" spans="1:7">
      <c r="A1245"/>
      <c r="B1245"/>
      <c r="C1245"/>
      <c r="D1245"/>
      <c r="E1245"/>
      <c r="F1245"/>
      <c r="G1245"/>
    </row>
    <row r="1246" spans="1:7">
      <c r="A1246"/>
      <c r="B1246"/>
      <c r="C1246"/>
      <c r="D1246"/>
      <c r="E1246"/>
      <c r="F1246"/>
      <c r="G1246"/>
    </row>
    <row r="1247" spans="1:7">
      <c r="A1247"/>
      <c r="B1247"/>
      <c r="C1247"/>
      <c r="D1247"/>
      <c r="E1247"/>
      <c r="F1247"/>
      <c r="G1247"/>
    </row>
    <row r="1248" spans="1:7">
      <c r="A1248"/>
      <c r="B1248"/>
      <c r="C1248"/>
      <c r="D1248"/>
      <c r="E1248"/>
      <c r="F1248"/>
      <c r="G1248"/>
    </row>
    <row r="1249" spans="1:7">
      <c r="A1249"/>
      <c r="B1249"/>
      <c r="C1249"/>
      <c r="D1249"/>
      <c r="E1249"/>
      <c r="F1249"/>
      <c r="G1249"/>
    </row>
    <row r="1250" spans="1:7">
      <c r="A1250"/>
      <c r="B1250"/>
      <c r="C1250"/>
      <c r="D1250"/>
      <c r="E1250"/>
      <c r="F1250"/>
      <c r="G1250"/>
    </row>
    <row r="1251" spans="1:7">
      <c r="A1251"/>
      <c r="B1251"/>
      <c r="C1251"/>
      <c r="D1251"/>
      <c r="E1251"/>
      <c r="F1251"/>
      <c r="G1251"/>
    </row>
    <row r="1252" spans="1:7">
      <c r="A1252"/>
      <c r="B1252"/>
      <c r="C1252"/>
      <c r="D1252"/>
      <c r="E1252"/>
      <c r="F1252"/>
      <c r="G1252"/>
    </row>
    <row r="1253" spans="1:7">
      <c r="A1253"/>
      <c r="B1253"/>
      <c r="C1253"/>
      <c r="D1253"/>
      <c r="E1253"/>
      <c r="F1253"/>
      <c r="G1253"/>
    </row>
    <row r="1254" spans="1:7">
      <c r="A1254"/>
      <c r="B1254"/>
      <c r="C1254"/>
      <c r="D1254"/>
      <c r="E1254"/>
      <c r="F1254"/>
      <c r="G1254"/>
    </row>
    <row r="1255" spans="1:7">
      <c r="A1255"/>
      <c r="B1255"/>
      <c r="C1255"/>
      <c r="D1255"/>
      <c r="E1255"/>
      <c r="F1255"/>
      <c r="G1255"/>
    </row>
    <row r="1256" spans="1:7">
      <c r="A1256"/>
      <c r="B1256"/>
      <c r="C1256"/>
      <c r="D1256"/>
      <c r="E1256"/>
      <c r="F1256"/>
      <c r="G1256"/>
    </row>
    <row r="1257" spans="1:7">
      <c r="A1257"/>
      <c r="B1257"/>
      <c r="C1257"/>
      <c r="D1257"/>
      <c r="E1257"/>
      <c r="F1257"/>
      <c r="G1257"/>
    </row>
    <row r="1258" spans="1:7">
      <c r="A1258"/>
      <c r="B1258"/>
      <c r="C1258"/>
      <c r="D1258"/>
      <c r="E1258"/>
      <c r="F1258"/>
      <c r="G1258"/>
    </row>
    <row r="1259" spans="1:7">
      <c r="A1259"/>
      <c r="B1259"/>
      <c r="C1259"/>
      <c r="D1259"/>
      <c r="E1259"/>
      <c r="F1259"/>
      <c r="G1259"/>
    </row>
    <row r="1260" spans="1:7">
      <c r="A1260"/>
      <c r="B1260"/>
      <c r="C1260"/>
      <c r="D1260"/>
      <c r="E1260"/>
      <c r="F1260"/>
      <c r="G1260"/>
    </row>
    <row r="1261" spans="1:7">
      <c r="A1261"/>
      <c r="B1261"/>
      <c r="C1261"/>
      <c r="D1261"/>
      <c r="E1261"/>
      <c r="F1261"/>
      <c r="G1261"/>
    </row>
    <row r="1262" spans="1:7">
      <c r="A1262"/>
      <c r="B1262"/>
      <c r="C1262"/>
      <c r="D1262"/>
      <c r="E1262"/>
      <c r="F1262"/>
      <c r="G1262"/>
    </row>
    <row r="1263" spans="1:7">
      <c r="A1263"/>
      <c r="B1263"/>
      <c r="C1263"/>
      <c r="D1263"/>
      <c r="E1263"/>
      <c r="F1263"/>
      <c r="G1263"/>
    </row>
    <row r="1264" spans="1:7">
      <c r="A1264"/>
      <c r="B1264"/>
      <c r="C1264"/>
      <c r="D1264"/>
      <c r="E1264"/>
      <c r="F1264"/>
      <c r="G1264"/>
    </row>
    <row r="1265" spans="1:7">
      <c r="A1265"/>
      <c r="B1265"/>
      <c r="C1265"/>
      <c r="D1265"/>
      <c r="E1265"/>
      <c r="F1265"/>
      <c r="G1265"/>
    </row>
    <row r="1266" spans="1:7">
      <c r="A1266"/>
      <c r="B1266"/>
      <c r="C1266"/>
      <c r="D1266"/>
      <c r="E1266"/>
      <c r="F1266"/>
      <c r="G1266"/>
    </row>
    <row r="1267" spans="1:7">
      <c r="A1267"/>
      <c r="B1267"/>
      <c r="C1267"/>
      <c r="D1267"/>
      <c r="E1267"/>
      <c r="F1267"/>
      <c r="G1267"/>
    </row>
    <row r="1268" spans="1:7">
      <c r="A1268"/>
      <c r="B1268"/>
      <c r="C1268"/>
      <c r="D1268"/>
      <c r="E1268"/>
      <c r="F1268"/>
      <c r="G1268"/>
    </row>
    <row r="1269" spans="1:7">
      <c r="A1269"/>
      <c r="B1269"/>
      <c r="C1269"/>
      <c r="D1269"/>
      <c r="E1269"/>
      <c r="F1269"/>
      <c r="G1269"/>
    </row>
    <row r="1270" spans="1:7">
      <c r="A1270"/>
      <c r="B1270"/>
      <c r="C1270"/>
      <c r="D1270"/>
      <c r="E1270"/>
      <c r="F1270"/>
      <c r="G1270"/>
    </row>
    <row r="1271" spans="1:7">
      <c r="A1271"/>
      <c r="B1271"/>
      <c r="C1271"/>
      <c r="D1271"/>
      <c r="E1271"/>
      <c r="F1271"/>
      <c r="G1271"/>
    </row>
    <row r="1272" spans="1:7">
      <c r="A1272"/>
      <c r="B1272"/>
      <c r="C1272"/>
      <c r="D1272"/>
      <c r="E1272"/>
      <c r="F1272"/>
      <c r="G1272"/>
    </row>
    <row r="1273" spans="1:7">
      <c r="A1273"/>
      <c r="B1273"/>
      <c r="C1273"/>
      <c r="D1273"/>
      <c r="E1273"/>
      <c r="F1273"/>
      <c r="G1273"/>
    </row>
    <row r="1274" spans="1:7">
      <c r="A1274"/>
      <c r="B1274"/>
      <c r="C1274"/>
      <c r="D1274"/>
      <c r="E1274"/>
      <c r="F1274"/>
      <c r="G1274"/>
    </row>
    <row r="1275" spans="1:7">
      <c r="A1275"/>
      <c r="B1275"/>
      <c r="C1275"/>
      <c r="D1275"/>
      <c r="E1275"/>
      <c r="F1275"/>
      <c r="G1275"/>
    </row>
    <row r="1276" spans="1:7">
      <c r="A1276"/>
      <c r="B1276"/>
      <c r="C1276"/>
      <c r="D1276"/>
      <c r="E1276"/>
      <c r="F1276"/>
      <c r="G1276"/>
    </row>
    <row r="1277" spans="1:7">
      <c r="A1277"/>
      <c r="B1277"/>
      <c r="C1277"/>
      <c r="D1277"/>
      <c r="E1277"/>
      <c r="F1277"/>
      <c r="G1277"/>
    </row>
    <row r="1278" spans="1:7">
      <c r="A1278"/>
      <c r="B1278"/>
      <c r="C1278"/>
      <c r="D1278"/>
      <c r="E1278"/>
      <c r="F1278"/>
      <c r="G1278"/>
    </row>
    <row r="1279" spans="1:7">
      <c r="A1279"/>
      <c r="B1279"/>
      <c r="C1279"/>
      <c r="D1279"/>
      <c r="E1279"/>
      <c r="F1279"/>
      <c r="G1279"/>
    </row>
    <row r="1280" spans="1:7">
      <c r="A1280"/>
      <c r="B1280"/>
      <c r="C1280"/>
      <c r="D1280"/>
      <c r="E1280"/>
      <c r="F1280"/>
      <c r="G1280"/>
    </row>
    <row r="1281" spans="1:7">
      <c r="A1281"/>
      <c r="B1281"/>
      <c r="C1281"/>
      <c r="D1281"/>
      <c r="E1281"/>
      <c r="F1281"/>
      <c r="G1281"/>
    </row>
    <row r="1282" spans="1:7">
      <c r="A1282"/>
      <c r="B1282"/>
      <c r="C1282"/>
      <c r="D1282"/>
      <c r="E1282"/>
      <c r="F1282"/>
      <c r="G1282"/>
    </row>
    <row r="1283" spans="1:7">
      <c r="A1283"/>
      <c r="B1283"/>
      <c r="C1283"/>
      <c r="D1283"/>
      <c r="E1283"/>
      <c r="F1283"/>
      <c r="G1283"/>
    </row>
    <row r="1284" spans="1:7">
      <c r="A1284"/>
      <c r="B1284"/>
      <c r="C1284"/>
      <c r="D1284"/>
      <c r="E1284"/>
      <c r="F1284"/>
      <c r="G1284"/>
    </row>
    <row r="1285" spans="1:7">
      <c r="A1285"/>
      <c r="B1285"/>
      <c r="C1285"/>
      <c r="D1285"/>
      <c r="E1285"/>
      <c r="F1285"/>
      <c r="G1285"/>
    </row>
    <row r="1286" spans="1:7">
      <c r="A1286"/>
      <c r="B1286"/>
      <c r="C1286"/>
      <c r="D1286"/>
      <c r="E1286"/>
      <c r="F1286"/>
      <c r="G1286"/>
    </row>
    <row r="1287" spans="1:7">
      <c r="A1287"/>
      <c r="B1287"/>
      <c r="C1287"/>
      <c r="D1287"/>
      <c r="E1287"/>
      <c r="F1287"/>
      <c r="G1287"/>
    </row>
    <row r="1288" spans="1:7">
      <c r="A1288"/>
      <c r="B1288"/>
      <c r="C1288"/>
      <c r="D1288"/>
      <c r="E1288"/>
      <c r="F1288"/>
      <c r="G1288"/>
    </row>
    <row r="1289" spans="1:7">
      <c r="A1289"/>
      <c r="B1289"/>
      <c r="C1289"/>
      <c r="D1289"/>
      <c r="E1289"/>
      <c r="F1289"/>
      <c r="G1289"/>
    </row>
    <row r="1290" spans="1:7">
      <c r="A1290"/>
      <c r="B1290"/>
      <c r="C1290"/>
      <c r="D1290"/>
      <c r="E1290"/>
      <c r="F1290"/>
      <c r="G1290"/>
    </row>
    <row r="1291" spans="1:7">
      <c r="A1291"/>
      <c r="B1291"/>
      <c r="C1291"/>
      <c r="D1291"/>
      <c r="E1291"/>
      <c r="F1291"/>
      <c r="G1291"/>
    </row>
    <row r="1292" spans="1:7">
      <c r="A1292"/>
      <c r="B1292"/>
      <c r="C1292"/>
      <c r="D1292"/>
      <c r="E1292"/>
      <c r="F1292"/>
      <c r="G1292"/>
    </row>
    <row r="1293" spans="1:7">
      <c r="A1293"/>
      <c r="B1293"/>
      <c r="C1293"/>
      <c r="D1293"/>
      <c r="E1293"/>
      <c r="F1293"/>
      <c r="G1293"/>
    </row>
    <row r="1294" spans="1:7">
      <c r="A1294"/>
      <c r="B1294"/>
      <c r="C1294"/>
      <c r="D1294"/>
      <c r="E1294"/>
      <c r="F1294"/>
      <c r="G1294"/>
    </row>
    <row r="1295" spans="1:7">
      <c r="A1295"/>
      <c r="B1295"/>
      <c r="C1295"/>
      <c r="D1295"/>
      <c r="E1295"/>
      <c r="F1295"/>
      <c r="G1295"/>
    </row>
    <row r="1296" spans="1:7">
      <c r="A1296"/>
      <c r="B1296"/>
      <c r="C1296"/>
      <c r="D1296"/>
      <c r="E1296"/>
      <c r="F1296"/>
      <c r="G1296"/>
    </row>
    <row r="1297" spans="1:7">
      <c r="A1297"/>
      <c r="B1297"/>
      <c r="C1297"/>
      <c r="D1297"/>
      <c r="E1297"/>
      <c r="F1297"/>
      <c r="G1297"/>
    </row>
    <row r="1298" spans="1:7">
      <c r="A1298"/>
      <c r="B1298"/>
      <c r="C1298"/>
      <c r="D1298"/>
      <c r="E1298"/>
      <c r="F1298"/>
      <c r="G1298"/>
    </row>
    <row r="1299" spans="1:7">
      <c r="A1299"/>
      <c r="B1299"/>
      <c r="C1299"/>
      <c r="D1299"/>
      <c r="E1299"/>
      <c r="F1299"/>
      <c r="G1299"/>
    </row>
    <row r="1300" spans="1:7">
      <c r="A1300"/>
      <c r="B1300"/>
      <c r="C1300"/>
      <c r="D1300"/>
      <c r="E1300"/>
      <c r="F1300"/>
      <c r="G1300"/>
    </row>
  </sheetData>
  <autoFilter ref="A2:G2">
    <extLst/>
  </autoFilter>
  <mergeCells count="6">
    <mergeCell ref="A1:D1"/>
    <mergeCell ref="E1:G1"/>
    <mergeCell ref="B2:D2"/>
    <mergeCell ref="B3:D3"/>
    <mergeCell ref="B10:C10"/>
    <mergeCell ref="E10:F10"/>
  </mergeCells>
  <pageMargins left="0.31496062992126" right="0.236220472440945" top="1.92913385826772" bottom="1.22047244094488" header="0.31496062992126" footer="0.31496062992126"/>
  <pageSetup paperSize="9" scale="90" orientation="portrait"/>
  <headerFooter>
    <oddHeader>&amp;L&amp;G</oddHeader>
    <oddFooter>&amp;CDegollado 161 Col Guerrero Alcaldía Cuauhtémoc Ciudad De México
Teléfonos de contacto (55) 55260427  0445523362953
Permisos CDMX vigentes 2020 
Registro sanitario ante la COFEPRIS 173300536x0433
</oddFooter>
  </headerFooter>
  <legacyDrawingHF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6">
    <tabColor rgb="FF66FF66"/>
  </sheetPr>
  <dimension ref="A1:J1300"/>
  <sheetViews>
    <sheetView showGridLines="0" view="pageLayout" zoomScale="70" zoomScaleSheetLayoutView="85" zoomScaleNormal="100" workbookViewId="0">
      <selection activeCell="A1" sqref="A1:F1"/>
    </sheetView>
  </sheetViews>
  <sheetFormatPr defaultColWidth="13.33" defaultRowHeight="13.35"/>
  <cols>
    <col min="1" max="1" width="5.16" style="2" customWidth="1"/>
    <col min="2" max="2" width="16.83" style="2" customWidth="1"/>
    <col min="3" max="3" width="18.16" style="2" customWidth="1"/>
    <col min="4" max="4" width="22.33" style="2" customWidth="1"/>
    <col min="5" max="5" width="28.5" style="2" customWidth="1"/>
    <col min="6" max="6" width="30.83" style="2" customWidth="1"/>
    <col min="7" max="16384" width="13.33" style="2"/>
  </cols>
  <sheetData>
    <row r="1" ht="38.25" customHeight="1" spans="1:7">
      <c r="A1" s="20" t="s">
        <v>263</v>
      </c>
      <c r="B1" s="20"/>
      <c r="C1" s="20"/>
      <c r="D1" s="20"/>
      <c r="E1" s="20"/>
      <c r="F1" s="20"/>
      <c r="G1" s="23"/>
    </row>
    <row r="2" ht="24.75" customHeight="1" spans="1:7">
      <c r="A2" s="21" t="s">
        <v>264</v>
      </c>
      <c r="B2" s="21"/>
      <c r="C2" s="21"/>
      <c r="D2" s="21"/>
      <c r="E2" s="21"/>
      <c r="F2" s="21"/>
      <c r="G2" s="23"/>
    </row>
    <row r="3" ht="24.75" customHeight="1" spans="1:7">
      <c r="A3" s="21" t="s">
        <v>265</v>
      </c>
      <c r="B3" s="21"/>
      <c r="C3" s="21"/>
      <c r="D3" s="21"/>
      <c r="E3" s="21"/>
      <c r="F3" s="21"/>
      <c r="G3" s="23"/>
    </row>
    <row r="4" ht="24.75" customHeight="1" spans="1:7">
      <c r="A4" s="21" t="s">
        <v>266</v>
      </c>
      <c r="B4" s="21"/>
      <c r="C4" s="21"/>
      <c r="D4" s="21"/>
      <c r="E4" s="21" t="s">
        <v>267</v>
      </c>
      <c r="F4" s="21">
        <f ca="1">TODAY()</f>
        <v>45229</v>
      </c>
      <c r="G4" s="23"/>
    </row>
    <row r="5" ht="24.75" customHeight="1" spans="1:7">
      <c r="A5" s="21" t="s">
        <v>258</v>
      </c>
      <c r="B5" s="21" t="s">
        <v>59</v>
      </c>
      <c r="C5" s="21"/>
      <c r="D5" s="21"/>
      <c r="E5" s="21"/>
      <c r="F5" s="21"/>
      <c r="G5" s="23"/>
    </row>
    <row r="6" ht="15" customHeight="1" spans="1:7">
      <c r="A6" s="22">
        <v>1</v>
      </c>
      <c r="B6" s="22" t="s">
        <v>261</v>
      </c>
      <c r="C6" s="22"/>
      <c r="D6" s="22"/>
      <c r="E6" s="22" t="s">
        <v>262</v>
      </c>
      <c r="F6" s="22">
        <v>44691</v>
      </c>
      <c r="G6" s="22"/>
    </row>
    <row r="7" ht="15" customHeight="1" spans="1:7">
      <c r="A7"/>
      <c r="B7"/>
      <c r="C7"/>
      <c r="D7"/>
      <c r="E7"/>
      <c r="F7"/>
      <c r="G7"/>
    </row>
    <row r="8" ht="15" customHeight="1" spans="1:7">
      <c r="A8"/>
      <c r="B8"/>
      <c r="C8"/>
      <c r="D8"/>
      <c r="E8"/>
      <c r="F8"/>
      <c r="G8"/>
    </row>
    <row r="9" ht="15" customHeight="1" spans="1:7">
      <c r="A9"/>
      <c r="B9"/>
      <c r="C9"/>
      <c r="D9"/>
      <c r="E9"/>
      <c r="F9"/>
      <c r="G9"/>
    </row>
    <row r="10" ht="15" customHeight="1" spans="1:10">
      <c r="A10"/>
      <c r="B10"/>
      <c r="C10"/>
      <c r="D10"/>
      <c r="E10" s="26"/>
      <c r="F10" s="26"/>
      <c r="G10" s="26"/>
      <c r="J10" s="2" t="s">
        <v>268</v>
      </c>
    </row>
    <row r="11" ht="15" customHeight="1" spans="1:7">
      <c r="A11"/>
      <c r="B11"/>
      <c r="C11"/>
      <c r="D11"/>
      <c r="E11"/>
      <c r="F11"/>
      <c r="G11"/>
    </row>
    <row r="12" ht="15" customHeight="1" spans="1:7">
      <c r="A12"/>
      <c r="B12"/>
      <c r="C12"/>
      <c r="D12"/>
      <c r="E12"/>
      <c r="F12"/>
      <c r="G12"/>
    </row>
    <row r="13" ht="15" customHeight="1" spans="1:7">
      <c r="A13"/>
      <c r="B13"/>
      <c r="C13"/>
      <c r="D13"/>
      <c r="E13"/>
      <c r="F13"/>
      <c r="G13"/>
    </row>
    <row r="14" ht="15" customHeight="1" spans="1:7">
      <c r="A14"/>
      <c r="B14"/>
      <c r="C14"/>
      <c r="D14"/>
      <c r="E14"/>
      <c r="F14"/>
      <c r="G14"/>
    </row>
    <row r="15" ht="15" customHeight="1" spans="1:7">
      <c r="A15"/>
      <c r="B15"/>
      <c r="C15"/>
      <c r="D15"/>
      <c r="E15"/>
      <c r="F15"/>
      <c r="G15"/>
    </row>
    <row r="16" ht="15" customHeight="1" spans="1:7">
      <c r="A16"/>
      <c r="B16"/>
      <c r="C16"/>
      <c r="D16"/>
      <c r="E16"/>
      <c r="F16"/>
      <c r="G16"/>
    </row>
    <row r="17" ht="15" customHeight="1" spans="1:7">
      <c r="A17"/>
      <c r="B17"/>
      <c r="C17"/>
      <c r="D17"/>
      <c r="E17"/>
      <c r="F17"/>
      <c r="G17"/>
    </row>
    <row r="18" ht="15" customHeight="1" spans="1:7">
      <c r="A18"/>
      <c r="B18"/>
      <c r="C18"/>
      <c r="D18"/>
      <c r="E18"/>
      <c r="F18"/>
      <c r="G18"/>
    </row>
    <row r="19" ht="15" customHeight="1" spans="1:7">
      <c r="A19"/>
      <c r="B19"/>
      <c r="C19"/>
      <c r="D19"/>
      <c r="E19"/>
      <c r="F19"/>
      <c r="G19"/>
    </row>
    <row r="20" ht="15" customHeight="1" spans="1:7">
      <c r="A20"/>
      <c r="B20"/>
      <c r="C20"/>
      <c r="D20"/>
      <c r="E20"/>
      <c r="F20"/>
      <c r="G20"/>
    </row>
    <row r="21" ht="15" customHeight="1" spans="1:7">
      <c r="A21"/>
      <c r="B21"/>
      <c r="C21"/>
      <c r="D21"/>
      <c r="E21"/>
      <c r="F21"/>
      <c r="G21"/>
    </row>
    <row r="22" ht="15" customHeight="1" spans="1:7">
      <c r="A22"/>
      <c r="B22"/>
      <c r="C22"/>
      <c r="D22"/>
      <c r="E22"/>
      <c r="F22"/>
      <c r="G22"/>
    </row>
    <row r="23" ht="15" customHeight="1" spans="1:7">
      <c r="A23"/>
      <c r="B23"/>
      <c r="C23"/>
      <c r="D23"/>
      <c r="E23"/>
      <c r="F23"/>
      <c r="G23"/>
    </row>
    <row r="24" ht="15" customHeight="1" spans="1:7">
      <c r="A24"/>
      <c r="B24"/>
      <c r="C24"/>
      <c r="D24"/>
      <c r="E24"/>
      <c r="F24"/>
      <c r="G24"/>
    </row>
    <row r="25" ht="15" customHeight="1" spans="1:7">
      <c r="A25"/>
      <c r="B25"/>
      <c r="C25"/>
      <c r="D25"/>
      <c r="E25"/>
      <c r="F25"/>
      <c r="G25"/>
    </row>
    <row r="26" ht="15" customHeight="1" spans="1:7">
      <c r="A26"/>
      <c r="B26"/>
      <c r="C26"/>
      <c r="D26"/>
      <c r="E26"/>
      <c r="F26"/>
      <c r="G26"/>
    </row>
    <row r="27" ht="15" customHeight="1" spans="1:7">
      <c r="A27"/>
      <c r="B27"/>
      <c r="C27"/>
      <c r="D27"/>
      <c r="E27"/>
      <c r="F27"/>
      <c r="G27"/>
    </row>
    <row r="28" ht="15" customHeight="1" spans="1:7">
      <c r="A28"/>
      <c r="B28"/>
      <c r="C28"/>
      <c r="D28"/>
      <c r="E28"/>
      <c r="F28"/>
      <c r="G28"/>
    </row>
    <row r="29" ht="15" customHeight="1" spans="1:7">
      <c r="A29"/>
      <c r="B29"/>
      <c r="C29"/>
      <c r="D29"/>
      <c r="E29"/>
      <c r="F29"/>
      <c r="G29"/>
    </row>
    <row r="30" ht="15" customHeight="1" spans="1:7">
      <c r="A30"/>
      <c r="B30"/>
      <c r="C30"/>
      <c r="D30"/>
      <c r="E30"/>
      <c r="F30"/>
      <c r="G30"/>
    </row>
    <row r="31" ht="15" customHeight="1" spans="1:7">
      <c r="A31"/>
      <c r="B31"/>
      <c r="C31"/>
      <c r="D31"/>
      <c r="E31"/>
      <c r="F31"/>
      <c r="G31"/>
    </row>
    <row r="32" ht="15" customHeight="1" spans="1:7">
      <c r="A32"/>
      <c r="B32"/>
      <c r="C32"/>
      <c r="D32"/>
      <c r="E32"/>
      <c r="F32"/>
      <c r="G32"/>
    </row>
    <row r="33" ht="15" customHeight="1" spans="1:7">
      <c r="A33"/>
      <c r="B33"/>
      <c r="C33"/>
      <c r="D33"/>
      <c r="E33"/>
      <c r="F33"/>
      <c r="G33"/>
    </row>
    <row r="34" ht="15" customHeight="1" spans="1:7">
      <c r="A34"/>
      <c r="B34"/>
      <c r="C34"/>
      <c r="D34"/>
      <c r="E34"/>
      <c r="F34"/>
      <c r="G34"/>
    </row>
    <row r="35" ht="15" customHeight="1" spans="1:7">
      <c r="A35"/>
      <c r="B35"/>
      <c r="C35"/>
      <c r="D35"/>
      <c r="E35"/>
      <c r="F35"/>
      <c r="G35"/>
    </row>
    <row r="36" ht="15" customHeight="1" spans="1:7">
      <c r="A36"/>
      <c r="B36"/>
      <c r="C36"/>
      <c r="D36"/>
      <c r="E36"/>
      <c r="F36"/>
      <c r="G36"/>
    </row>
    <row r="37" ht="15" customHeight="1" spans="1:7">
      <c r="A37"/>
      <c r="B37"/>
      <c r="C37"/>
      <c r="D37"/>
      <c r="E37"/>
      <c r="F37"/>
      <c r="G37"/>
    </row>
    <row r="38" ht="15" customHeight="1" spans="1:7">
      <c r="A38"/>
      <c r="B38"/>
      <c r="C38"/>
      <c r="D38"/>
      <c r="E38"/>
      <c r="F38"/>
      <c r="G38"/>
    </row>
    <row r="39" ht="15" customHeight="1" spans="1:7">
      <c r="A39"/>
      <c r="B39"/>
      <c r="C39"/>
      <c r="D39"/>
      <c r="E39"/>
      <c r="F39"/>
      <c r="G39"/>
    </row>
    <row r="40" ht="15" customHeight="1" spans="1:7">
      <c r="A40"/>
      <c r="B40"/>
      <c r="C40"/>
      <c r="D40"/>
      <c r="E40"/>
      <c r="F40"/>
      <c r="G40"/>
    </row>
    <row r="41" ht="15" customHeight="1" spans="1:7">
      <c r="A41"/>
      <c r="B41"/>
      <c r="C41"/>
      <c r="D41"/>
      <c r="E41"/>
      <c r="F41"/>
      <c r="G41"/>
    </row>
    <row r="42" ht="15" customHeight="1" spans="1:7">
      <c r="A42"/>
      <c r="B42"/>
      <c r="C42"/>
      <c r="D42"/>
      <c r="E42"/>
      <c r="F42"/>
      <c r="G42"/>
    </row>
    <row r="43" ht="15" customHeight="1" spans="1:7">
      <c r="A43"/>
      <c r="B43"/>
      <c r="C43"/>
      <c r="D43"/>
      <c r="E43"/>
      <c r="F43"/>
      <c r="G43"/>
    </row>
    <row r="44" ht="15" customHeight="1" spans="1:7">
      <c r="A44"/>
      <c r="B44"/>
      <c r="C44"/>
      <c r="D44"/>
      <c r="E44"/>
      <c r="F44"/>
      <c r="G44"/>
    </row>
    <row r="45" ht="15" customHeight="1" spans="1:7">
      <c r="A45"/>
      <c r="B45"/>
      <c r="C45"/>
      <c r="D45"/>
      <c r="E45"/>
      <c r="F45"/>
      <c r="G45"/>
    </row>
    <row r="46" ht="15" customHeight="1" spans="1:7">
      <c r="A46"/>
      <c r="B46"/>
      <c r="C46"/>
      <c r="D46"/>
      <c r="E46"/>
      <c r="F46"/>
      <c r="G46"/>
    </row>
    <row r="47" ht="15" customHeight="1" spans="1:7">
      <c r="A47"/>
      <c r="B47"/>
      <c r="C47"/>
      <c r="D47"/>
      <c r="E47"/>
      <c r="F47"/>
      <c r="G47"/>
    </row>
    <row r="48" ht="15" customHeight="1" spans="1:7">
      <c r="A48"/>
      <c r="B48"/>
      <c r="C48"/>
      <c r="D48"/>
      <c r="E48"/>
      <c r="F48"/>
      <c r="G48"/>
    </row>
    <row r="49" ht="15" customHeight="1" spans="1:7">
      <c r="A49"/>
      <c r="B49"/>
      <c r="C49"/>
      <c r="D49"/>
      <c r="E49"/>
      <c r="F49"/>
      <c r="G49"/>
    </row>
    <row r="50" ht="15" customHeight="1" spans="1:7">
      <c r="A50"/>
      <c r="B50"/>
      <c r="C50"/>
      <c r="D50"/>
      <c r="E50"/>
      <c r="F50"/>
      <c r="G50"/>
    </row>
    <row r="51" ht="15" customHeight="1" spans="1:7">
      <c r="A51"/>
      <c r="B51"/>
      <c r="C51"/>
      <c r="D51"/>
      <c r="E51"/>
      <c r="F51"/>
      <c r="G51"/>
    </row>
    <row r="52" ht="15" customHeight="1" spans="1:7">
      <c r="A52"/>
      <c r="B52"/>
      <c r="C52"/>
      <c r="D52"/>
      <c r="E52"/>
      <c r="F52"/>
      <c r="G52"/>
    </row>
    <row r="53" ht="15" customHeight="1" spans="1:7">
      <c r="A53"/>
      <c r="B53"/>
      <c r="C53"/>
      <c r="D53"/>
      <c r="E53"/>
      <c r="F53"/>
      <c r="G53"/>
    </row>
    <row r="54" ht="15" customHeight="1" spans="1:7">
      <c r="A54"/>
      <c r="B54"/>
      <c r="C54"/>
      <c r="D54"/>
      <c r="E54"/>
      <c r="F54"/>
      <c r="G54"/>
    </row>
    <row r="55" ht="15" customHeight="1" spans="1:7">
      <c r="A55"/>
      <c r="B55"/>
      <c r="C55"/>
      <c r="D55"/>
      <c r="E55"/>
      <c r="F55"/>
      <c r="G55"/>
    </row>
    <row r="56" ht="15" customHeight="1" spans="1:7">
      <c r="A56"/>
      <c r="B56"/>
      <c r="C56"/>
      <c r="D56"/>
      <c r="E56"/>
      <c r="F56"/>
      <c r="G56"/>
    </row>
    <row r="57" ht="15" customHeight="1" spans="1:7">
      <c r="A57"/>
      <c r="B57"/>
      <c r="C57"/>
      <c r="D57"/>
      <c r="E57"/>
      <c r="F57"/>
      <c r="G57"/>
    </row>
    <row r="58" ht="15" customHeight="1" spans="1:7">
      <c r="A58"/>
      <c r="B58"/>
      <c r="C58"/>
      <c r="D58"/>
      <c r="E58"/>
      <c r="F58"/>
      <c r="G58"/>
    </row>
    <row r="59" ht="15" customHeight="1" spans="1:7">
      <c r="A59"/>
      <c r="B59"/>
      <c r="C59"/>
      <c r="D59"/>
      <c r="E59"/>
      <c r="F59"/>
      <c r="G59"/>
    </row>
    <row r="60" ht="15" customHeight="1" spans="1:7">
      <c r="A60"/>
      <c r="B60"/>
      <c r="C60"/>
      <c r="D60"/>
      <c r="E60"/>
      <c r="F60"/>
      <c r="G60"/>
    </row>
    <row r="61" ht="15" customHeight="1" spans="1:7">
      <c r="A61"/>
      <c r="B61"/>
      <c r="C61"/>
      <c r="D61"/>
      <c r="E61"/>
      <c r="F61"/>
      <c r="G61"/>
    </row>
    <row r="62" ht="15" customHeight="1" spans="1:7">
      <c r="A62"/>
      <c r="B62"/>
      <c r="C62"/>
      <c r="D62"/>
      <c r="E62"/>
      <c r="F62"/>
      <c r="G62"/>
    </row>
    <row r="63" ht="15" customHeight="1" spans="1:7">
      <c r="A63"/>
      <c r="B63"/>
      <c r="C63"/>
      <c r="D63"/>
      <c r="E63"/>
      <c r="F63"/>
      <c r="G63"/>
    </row>
    <row r="64" ht="15" customHeight="1" spans="1:7">
      <c r="A64"/>
      <c r="B64"/>
      <c r="C64"/>
      <c r="D64"/>
      <c r="E64"/>
      <c r="F64"/>
      <c r="G64"/>
    </row>
    <row r="65" ht="15" customHeight="1" spans="1:7">
      <c r="A65"/>
      <c r="B65"/>
      <c r="C65"/>
      <c r="D65"/>
      <c r="E65"/>
      <c r="F65"/>
      <c r="G65"/>
    </row>
    <row r="66" ht="15" customHeight="1" spans="1:7">
      <c r="A66"/>
      <c r="B66"/>
      <c r="C66"/>
      <c r="D66"/>
      <c r="E66"/>
      <c r="F66"/>
      <c r="G66"/>
    </row>
    <row r="67" ht="15" customHeight="1" spans="1:7">
      <c r="A67"/>
      <c r="B67"/>
      <c r="C67"/>
      <c r="D67"/>
      <c r="E67"/>
      <c r="F67"/>
      <c r="G67"/>
    </row>
    <row r="68" ht="15" customHeight="1" spans="1:7">
      <c r="A68"/>
      <c r="B68"/>
      <c r="C68"/>
      <c r="D68"/>
      <c r="E68"/>
      <c r="F68"/>
      <c r="G68"/>
    </row>
    <row r="69" ht="15" customHeight="1" spans="1:7">
      <c r="A69"/>
      <c r="B69"/>
      <c r="C69"/>
      <c r="D69"/>
      <c r="E69"/>
      <c r="F69"/>
      <c r="G69"/>
    </row>
    <row r="70" ht="15" customHeight="1" spans="1:7">
      <c r="A70"/>
      <c r="B70"/>
      <c r="C70"/>
      <c r="D70"/>
      <c r="E70"/>
      <c r="F70"/>
      <c r="G70"/>
    </row>
    <row r="71" ht="15" customHeight="1" spans="1:7">
      <c r="A71"/>
      <c r="B71"/>
      <c r="C71"/>
      <c r="D71"/>
      <c r="E71"/>
      <c r="F71"/>
      <c r="G71"/>
    </row>
    <row r="72" ht="15" customHeight="1" spans="1:7">
      <c r="A72"/>
      <c r="B72"/>
      <c r="C72"/>
      <c r="D72"/>
      <c r="E72"/>
      <c r="F72"/>
      <c r="G72"/>
    </row>
    <row r="73" ht="15" customHeight="1" spans="1:7">
      <c r="A73"/>
      <c r="B73"/>
      <c r="C73"/>
      <c r="D73"/>
      <c r="E73"/>
      <c r="F73"/>
      <c r="G73"/>
    </row>
    <row r="74" ht="15" customHeight="1" spans="1:7">
      <c r="A74"/>
      <c r="B74"/>
      <c r="C74"/>
      <c r="D74"/>
      <c r="E74"/>
      <c r="F74"/>
      <c r="G74"/>
    </row>
    <row r="75" ht="15" customHeight="1" spans="1:7">
      <c r="A75"/>
      <c r="B75"/>
      <c r="C75"/>
      <c r="D75"/>
      <c r="E75"/>
      <c r="F75"/>
      <c r="G75"/>
    </row>
    <row r="76" ht="15" customHeight="1" spans="1:7">
      <c r="A76"/>
      <c r="B76"/>
      <c r="C76"/>
      <c r="D76"/>
      <c r="E76"/>
      <c r="F76"/>
      <c r="G76"/>
    </row>
    <row r="77" ht="15" customHeight="1" spans="1:7">
      <c r="A77"/>
      <c r="B77"/>
      <c r="C77"/>
      <c r="D77"/>
      <c r="E77"/>
      <c r="F77"/>
      <c r="G77"/>
    </row>
    <row r="78" ht="15" customHeight="1" spans="1:7">
      <c r="A78"/>
      <c r="B78"/>
      <c r="C78"/>
      <c r="D78"/>
      <c r="E78"/>
      <c r="F78"/>
      <c r="G78"/>
    </row>
    <row r="79" ht="15" customHeight="1" spans="1:7">
      <c r="A79"/>
      <c r="B79"/>
      <c r="C79"/>
      <c r="D79"/>
      <c r="E79"/>
      <c r="F79"/>
      <c r="G79"/>
    </row>
    <row r="80" ht="15" customHeight="1" spans="1:7">
      <c r="A80"/>
      <c r="B80"/>
      <c r="C80"/>
      <c r="D80"/>
      <c r="E80"/>
      <c r="F80"/>
      <c r="G80"/>
    </row>
    <row r="81" ht="15" customHeight="1" spans="1:7">
      <c r="A81"/>
      <c r="B81"/>
      <c r="C81"/>
      <c r="D81"/>
      <c r="E81"/>
      <c r="F81"/>
      <c r="G81"/>
    </row>
    <row r="82" ht="15" customHeight="1" spans="1:7">
      <c r="A82"/>
      <c r="B82"/>
      <c r="C82"/>
      <c r="D82"/>
      <c r="E82"/>
      <c r="F82"/>
      <c r="G82"/>
    </row>
    <row r="83" ht="15" customHeight="1" spans="1:7">
      <c r="A83"/>
      <c r="B83"/>
      <c r="C83"/>
      <c r="D83"/>
      <c r="E83"/>
      <c r="F83"/>
      <c r="G83"/>
    </row>
    <row r="84" ht="15" customHeight="1" spans="1:7">
      <c r="A84"/>
      <c r="B84"/>
      <c r="C84"/>
      <c r="D84"/>
      <c r="E84"/>
      <c r="F84"/>
      <c r="G84"/>
    </row>
    <row r="85" ht="15" customHeight="1" spans="1:7">
      <c r="A85"/>
      <c r="B85"/>
      <c r="C85"/>
      <c r="D85"/>
      <c r="E85"/>
      <c r="F85"/>
      <c r="G85"/>
    </row>
    <row r="86" ht="15" customHeight="1" spans="1:7">
      <c r="A86"/>
      <c r="B86"/>
      <c r="C86"/>
      <c r="D86"/>
      <c r="E86"/>
      <c r="F86"/>
      <c r="G86"/>
    </row>
    <row r="87" ht="15" customHeight="1" spans="1:7">
      <c r="A87"/>
      <c r="B87"/>
      <c r="C87"/>
      <c r="D87"/>
      <c r="E87"/>
      <c r="F87"/>
      <c r="G87"/>
    </row>
    <row r="88" ht="15" customHeight="1" spans="1:7">
      <c r="A88"/>
      <c r="B88"/>
      <c r="C88"/>
      <c r="D88"/>
      <c r="E88"/>
      <c r="F88"/>
      <c r="G88"/>
    </row>
    <row r="89" ht="15" customHeight="1" spans="1:7">
      <c r="A89"/>
      <c r="B89"/>
      <c r="C89"/>
      <c r="D89"/>
      <c r="E89"/>
      <c r="F89"/>
      <c r="G89"/>
    </row>
    <row r="90" ht="15" customHeight="1" spans="1:7">
      <c r="A90"/>
      <c r="B90"/>
      <c r="C90"/>
      <c r="D90"/>
      <c r="E90"/>
      <c r="F90"/>
      <c r="G90"/>
    </row>
    <row r="91" ht="15" customHeight="1" spans="1:7">
      <c r="A91"/>
      <c r="B91"/>
      <c r="C91"/>
      <c r="D91"/>
      <c r="E91"/>
      <c r="F91"/>
      <c r="G91"/>
    </row>
    <row r="92" ht="15" customHeight="1" spans="1:7">
      <c r="A92"/>
      <c r="B92"/>
      <c r="C92"/>
      <c r="D92"/>
      <c r="E92"/>
      <c r="F92"/>
      <c r="G92"/>
    </row>
    <row r="93" ht="15" customHeight="1" spans="1:7">
      <c r="A93"/>
      <c r="B93"/>
      <c r="C93"/>
      <c r="D93"/>
      <c r="E93"/>
      <c r="F93"/>
      <c r="G93"/>
    </row>
    <row r="94" ht="15" customHeight="1" spans="1:7">
      <c r="A94"/>
      <c r="B94"/>
      <c r="C94"/>
      <c r="D94"/>
      <c r="E94"/>
      <c r="F94"/>
      <c r="G94"/>
    </row>
    <row r="95" ht="15" customHeight="1" spans="1:7">
      <c r="A95"/>
      <c r="B95"/>
      <c r="C95"/>
      <c r="D95"/>
      <c r="E95"/>
      <c r="F95"/>
      <c r="G95"/>
    </row>
    <row r="96" ht="15" customHeight="1" spans="1:7">
      <c r="A96"/>
      <c r="B96"/>
      <c r="C96"/>
      <c r="D96"/>
      <c r="E96"/>
      <c r="F96"/>
      <c r="G96"/>
    </row>
    <row r="97" ht="15" customHeight="1" spans="1:7">
      <c r="A97"/>
      <c r="B97"/>
      <c r="C97"/>
      <c r="D97"/>
      <c r="E97"/>
      <c r="F97"/>
      <c r="G97"/>
    </row>
    <row r="98" ht="15" customHeight="1" spans="1:7">
      <c r="A98"/>
      <c r="B98"/>
      <c r="C98"/>
      <c r="D98"/>
      <c r="E98"/>
      <c r="F98"/>
      <c r="G98"/>
    </row>
    <row r="99" ht="15" customHeight="1" spans="1:7">
      <c r="A99"/>
      <c r="B99"/>
      <c r="C99"/>
      <c r="D99"/>
      <c r="E99"/>
      <c r="F99"/>
      <c r="G99"/>
    </row>
    <row r="100" ht="15" customHeight="1" spans="1:7">
      <c r="A100"/>
      <c r="B100"/>
      <c r="C100"/>
      <c r="D100"/>
      <c r="E100"/>
      <c r="F100"/>
      <c r="G100"/>
    </row>
    <row r="101" ht="15" customHeight="1" spans="1:7">
      <c r="A101"/>
      <c r="B101"/>
      <c r="C101"/>
      <c r="D101"/>
      <c r="E101"/>
      <c r="F101"/>
      <c r="G101"/>
    </row>
    <row r="102" ht="15" customHeight="1" spans="1:7">
      <c r="A102"/>
      <c r="B102"/>
      <c r="C102"/>
      <c r="D102"/>
      <c r="E102"/>
      <c r="F102"/>
      <c r="G102"/>
    </row>
    <row r="103" ht="15" customHeight="1" spans="1:7">
      <c r="A103"/>
      <c r="B103"/>
      <c r="C103"/>
      <c r="D103"/>
      <c r="E103"/>
      <c r="F103"/>
      <c r="G103"/>
    </row>
    <row r="104" ht="15" customHeight="1" spans="1:7">
      <c r="A104"/>
      <c r="B104"/>
      <c r="C104"/>
      <c r="D104"/>
      <c r="E104"/>
      <c r="F104"/>
      <c r="G104"/>
    </row>
    <row r="105" ht="15" customHeight="1" spans="1:7">
      <c r="A105"/>
      <c r="B105"/>
      <c r="C105"/>
      <c r="D105"/>
      <c r="E105"/>
      <c r="F105"/>
      <c r="G105"/>
    </row>
    <row r="106" ht="15" customHeight="1" spans="1:7">
      <c r="A106"/>
      <c r="B106"/>
      <c r="C106"/>
      <c r="D106"/>
      <c r="E106"/>
      <c r="F106"/>
      <c r="G106"/>
    </row>
    <row r="107" ht="15" customHeight="1" spans="1:7">
      <c r="A107"/>
      <c r="B107"/>
      <c r="C107"/>
      <c r="D107"/>
      <c r="E107"/>
      <c r="F107"/>
      <c r="G107"/>
    </row>
    <row r="108" ht="15" customHeight="1" spans="1:7">
      <c r="A108"/>
      <c r="B108"/>
      <c r="C108"/>
      <c r="D108"/>
      <c r="E108"/>
      <c r="F108"/>
      <c r="G108"/>
    </row>
    <row r="109" ht="15" customHeight="1" spans="1:7">
      <c r="A109"/>
      <c r="B109"/>
      <c r="C109"/>
      <c r="D109"/>
      <c r="E109"/>
      <c r="F109"/>
      <c r="G109"/>
    </row>
    <row r="110" ht="15" customHeight="1" spans="1:7">
      <c r="A110"/>
      <c r="B110"/>
      <c r="C110"/>
      <c r="D110"/>
      <c r="E110"/>
      <c r="F110"/>
      <c r="G110"/>
    </row>
    <row r="111" ht="15" customHeight="1" spans="1:7">
      <c r="A111"/>
      <c r="B111"/>
      <c r="C111"/>
      <c r="D111"/>
      <c r="E111"/>
      <c r="F111"/>
      <c r="G111"/>
    </row>
    <row r="112" ht="15" customHeight="1" spans="1:7">
      <c r="A112"/>
      <c r="B112"/>
      <c r="C112"/>
      <c r="D112"/>
      <c r="E112"/>
      <c r="F112"/>
      <c r="G112"/>
    </row>
    <row r="113" ht="15" customHeight="1" spans="1:7">
      <c r="A113"/>
      <c r="B113"/>
      <c r="C113"/>
      <c r="D113"/>
      <c r="E113"/>
      <c r="F113"/>
      <c r="G113"/>
    </row>
    <row r="114" ht="15" customHeight="1" spans="1:7">
      <c r="A114"/>
      <c r="B114"/>
      <c r="C114"/>
      <c r="D114"/>
      <c r="E114"/>
      <c r="F114"/>
      <c r="G114"/>
    </row>
    <row r="115" ht="15" customHeight="1" spans="1:7">
      <c r="A115"/>
      <c r="B115"/>
      <c r="C115"/>
      <c r="D115"/>
      <c r="E115"/>
      <c r="F115"/>
      <c r="G115"/>
    </row>
    <row r="116" ht="15" customHeight="1" spans="1:7">
      <c r="A116"/>
      <c r="B116"/>
      <c r="C116"/>
      <c r="D116"/>
      <c r="E116"/>
      <c r="F116"/>
      <c r="G116"/>
    </row>
    <row r="117" ht="15" customHeight="1" spans="1:7">
      <c r="A117"/>
      <c r="B117"/>
      <c r="C117"/>
      <c r="D117"/>
      <c r="E117"/>
      <c r="F117"/>
      <c r="G117"/>
    </row>
    <row r="118" ht="15" customHeight="1" spans="1:7">
      <c r="A118"/>
      <c r="B118"/>
      <c r="C118"/>
      <c r="D118"/>
      <c r="E118"/>
      <c r="F118"/>
      <c r="G118"/>
    </row>
    <row r="119" ht="15" customHeight="1" spans="1:7">
      <c r="A119"/>
      <c r="B119"/>
      <c r="C119"/>
      <c r="D119"/>
      <c r="E119"/>
      <c r="F119"/>
      <c r="G119"/>
    </row>
    <row r="120" ht="15" customHeight="1" spans="1:7">
      <c r="A120"/>
      <c r="B120"/>
      <c r="C120"/>
      <c r="D120"/>
      <c r="E120"/>
      <c r="F120"/>
      <c r="G120"/>
    </row>
    <row r="121" ht="15" customHeight="1" spans="1:7">
      <c r="A121"/>
      <c r="B121"/>
      <c r="C121"/>
      <c r="D121"/>
      <c r="E121"/>
      <c r="F121"/>
      <c r="G121"/>
    </row>
    <row r="122" ht="15" customHeight="1" spans="1:7">
      <c r="A122"/>
      <c r="B122"/>
      <c r="C122"/>
      <c r="D122"/>
      <c r="E122"/>
      <c r="F122"/>
      <c r="G122"/>
    </row>
    <row r="123" ht="15" customHeight="1" spans="1:7">
      <c r="A123"/>
      <c r="B123"/>
      <c r="C123"/>
      <c r="D123"/>
      <c r="E123"/>
      <c r="F123"/>
      <c r="G123"/>
    </row>
    <row r="124" ht="15" customHeight="1" spans="1:7">
      <c r="A124"/>
      <c r="B124"/>
      <c r="C124"/>
      <c r="D124"/>
      <c r="E124"/>
      <c r="F124"/>
      <c r="G124"/>
    </row>
    <row r="125" ht="15" customHeight="1" spans="1:7">
      <c r="A125"/>
      <c r="B125"/>
      <c r="C125"/>
      <c r="D125"/>
      <c r="E125"/>
      <c r="F125"/>
      <c r="G125"/>
    </row>
    <row r="126" ht="15" customHeight="1" spans="1:7">
      <c r="A126"/>
      <c r="B126"/>
      <c r="C126"/>
      <c r="D126"/>
      <c r="E126"/>
      <c r="F126"/>
      <c r="G126"/>
    </row>
    <row r="127" ht="15" customHeight="1" spans="1:7">
      <c r="A127"/>
      <c r="B127"/>
      <c r="C127"/>
      <c r="D127"/>
      <c r="E127"/>
      <c r="F127"/>
      <c r="G127"/>
    </row>
    <row r="128" ht="15" customHeight="1" spans="1:7">
      <c r="A128"/>
      <c r="B128"/>
      <c r="C128"/>
      <c r="D128"/>
      <c r="E128"/>
      <c r="F128"/>
      <c r="G128"/>
    </row>
    <row r="129" ht="15" customHeight="1" spans="1:7">
      <c r="A129"/>
      <c r="B129"/>
      <c r="C129"/>
      <c r="D129"/>
      <c r="E129"/>
      <c r="F129"/>
      <c r="G129"/>
    </row>
    <row r="130" ht="15" customHeight="1" spans="1:7">
      <c r="A130"/>
      <c r="B130"/>
      <c r="C130"/>
      <c r="D130"/>
      <c r="E130"/>
      <c r="F130"/>
      <c r="G130"/>
    </row>
    <row r="131" ht="15" customHeight="1" spans="1:7">
      <c r="A131"/>
      <c r="B131"/>
      <c r="C131"/>
      <c r="D131"/>
      <c r="E131"/>
      <c r="F131"/>
      <c r="G131"/>
    </row>
    <row r="132" ht="15" customHeight="1" spans="1:7">
      <c r="A132"/>
      <c r="B132"/>
      <c r="C132"/>
      <c r="D132"/>
      <c r="E132"/>
      <c r="F132"/>
      <c r="G132"/>
    </row>
    <row r="133" ht="15" customHeight="1" spans="1:7">
      <c r="A133"/>
      <c r="B133"/>
      <c r="C133"/>
      <c r="D133"/>
      <c r="E133"/>
      <c r="F133"/>
      <c r="G133"/>
    </row>
    <row r="134" ht="15" customHeight="1" spans="1:7">
      <c r="A134"/>
      <c r="B134"/>
      <c r="C134"/>
      <c r="D134"/>
      <c r="E134"/>
      <c r="F134"/>
      <c r="G134"/>
    </row>
    <row r="135" ht="15" customHeight="1" spans="1:7">
      <c r="A135"/>
      <c r="B135"/>
      <c r="C135"/>
      <c r="D135"/>
      <c r="E135"/>
      <c r="F135"/>
      <c r="G135"/>
    </row>
    <row r="136" ht="15" customHeight="1" spans="1:7">
      <c r="A136"/>
      <c r="B136"/>
      <c r="C136"/>
      <c r="D136"/>
      <c r="E136"/>
      <c r="F136"/>
      <c r="G136"/>
    </row>
    <row r="137" ht="15" customHeight="1" spans="1:7">
      <c r="A137"/>
      <c r="B137"/>
      <c r="C137"/>
      <c r="D137"/>
      <c r="E137"/>
      <c r="F137"/>
      <c r="G137"/>
    </row>
    <row r="138" ht="15" customHeight="1" spans="1:7">
      <c r="A138"/>
      <c r="B138"/>
      <c r="C138"/>
      <c r="D138"/>
      <c r="E138"/>
      <c r="F138"/>
      <c r="G138"/>
    </row>
    <row r="139" ht="15" customHeight="1" spans="1:7">
      <c r="A139"/>
      <c r="B139"/>
      <c r="C139"/>
      <c r="D139"/>
      <c r="E139"/>
      <c r="F139"/>
      <c r="G139"/>
    </row>
    <row r="140" ht="15" customHeight="1" spans="1:7">
      <c r="A140"/>
      <c r="B140"/>
      <c r="C140"/>
      <c r="D140"/>
      <c r="E140"/>
      <c r="F140"/>
      <c r="G140"/>
    </row>
    <row r="141" ht="15" customHeight="1" spans="1:7">
      <c r="A141"/>
      <c r="B141"/>
      <c r="C141"/>
      <c r="D141"/>
      <c r="E141"/>
      <c r="F141"/>
      <c r="G141"/>
    </row>
    <row r="142" ht="15" customHeight="1" spans="1:7">
      <c r="A142"/>
      <c r="B142"/>
      <c r="C142"/>
      <c r="D142"/>
      <c r="E142"/>
      <c r="F142"/>
      <c r="G142"/>
    </row>
    <row r="143" ht="15" customHeight="1" spans="1:7">
      <c r="A143"/>
      <c r="B143"/>
      <c r="C143"/>
      <c r="D143"/>
      <c r="E143"/>
      <c r="F143"/>
      <c r="G143"/>
    </row>
    <row r="144" ht="15" customHeight="1" spans="1:7">
      <c r="A144"/>
      <c r="B144"/>
      <c r="C144"/>
      <c r="D144"/>
      <c r="E144"/>
      <c r="F144"/>
      <c r="G144"/>
    </row>
    <row r="145" ht="15" customHeight="1" spans="1:7">
      <c r="A145"/>
      <c r="B145"/>
      <c r="C145"/>
      <c r="D145"/>
      <c r="E145"/>
      <c r="F145"/>
      <c r="G145"/>
    </row>
    <row r="146" ht="15" customHeight="1" spans="1:7">
      <c r="A146"/>
      <c r="B146"/>
      <c r="C146"/>
      <c r="D146"/>
      <c r="E146"/>
      <c r="F146"/>
      <c r="G146"/>
    </row>
    <row r="147" ht="15" customHeight="1" spans="1:7">
      <c r="A147"/>
      <c r="B147"/>
      <c r="C147"/>
      <c r="D147"/>
      <c r="E147"/>
      <c r="F147"/>
      <c r="G147"/>
    </row>
    <row r="148" ht="15" customHeight="1" spans="1:7">
      <c r="A148"/>
      <c r="B148"/>
      <c r="C148"/>
      <c r="D148"/>
      <c r="E148"/>
      <c r="F148"/>
      <c r="G148"/>
    </row>
    <row r="149" ht="15" customHeight="1" spans="1:7">
      <c r="A149"/>
      <c r="B149"/>
      <c r="C149"/>
      <c r="D149"/>
      <c r="E149"/>
      <c r="F149"/>
      <c r="G149"/>
    </row>
    <row r="150" ht="15" customHeight="1" spans="1:7">
      <c r="A150"/>
      <c r="B150"/>
      <c r="C150"/>
      <c r="D150"/>
      <c r="E150"/>
      <c r="F150"/>
      <c r="G150"/>
    </row>
    <row r="151" ht="15" customHeight="1" spans="1:7">
      <c r="A151"/>
      <c r="B151"/>
      <c r="C151"/>
      <c r="D151"/>
      <c r="E151"/>
      <c r="F151"/>
      <c r="G151"/>
    </row>
    <row r="152" ht="15" customHeight="1" spans="1:7">
      <c r="A152"/>
      <c r="B152"/>
      <c r="C152"/>
      <c r="D152"/>
      <c r="E152"/>
      <c r="F152"/>
      <c r="G152"/>
    </row>
    <row r="153" ht="15" customHeight="1" spans="1:7">
      <c r="A153"/>
      <c r="B153"/>
      <c r="C153"/>
      <c r="D153"/>
      <c r="E153"/>
      <c r="F153"/>
      <c r="G153"/>
    </row>
    <row r="154" ht="15" customHeight="1" spans="1:7">
      <c r="A154"/>
      <c r="B154"/>
      <c r="C154"/>
      <c r="D154"/>
      <c r="E154"/>
      <c r="F154"/>
      <c r="G154"/>
    </row>
    <row r="155" ht="15" customHeight="1" spans="1:7">
      <c r="A155"/>
      <c r="B155"/>
      <c r="C155"/>
      <c r="D155"/>
      <c r="E155"/>
      <c r="F155"/>
      <c r="G155"/>
    </row>
    <row r="156" ht="15" customHeight="1" spans="1:7">
      <c r="A156"/>
      <c r="B156"/>
      <c r="C156"/>
      <c r="D156"/>
      <c r="E156"/>
      <c r="F156"/>
      <c r="G156"/>
    </row>
    <row r="157" ht="15" customHeight="1" spans="1:7">
      <c r="A157"/>
      <c r="B157"/>
      <c r="C157"/>
      <c r="D157"/>
      <c r="E157"/>
      <c r="F157"/>
      <c r="G157"/>
    </row>
    <row r="158" ht="15" customHeight="1" spans="1:7">
      <c r="A158"/>
      <c r="B158"/>
      <c r="C158"/>
      <c r="D158"/>
      <c r="E158"/>
      <c r="F158"/>
      <c r="G158"/>
    </row>
    <row r="159" ht="15" customHeight="1" spans="1:7">
      <c r="A159"/>
      <c r="B159"/>
      <c r="C159"/>
      <c r="D159"/>
      <c r="E159"/>
      <c r="F159"/>
      <c r="G159"/>
    </row>
    <row r="160" ht="15" customHeight="1" spans="1:7">
      <c r="A160"/>
      <c r="B160"/>
      <c r="C160"/>
      <c r="D160"/>
      <c r="E160"/>
      <c r="F160"/>
      <c r="G160"/>
    </row>
    <row r="161" ht="15" customHeight="1" spans="1:7">
      <c r="A161"/>
      <c r="B161"/>
      <c r="C161"/>
      <c r="D161"/>
      <c r="E161"/>
      <c r="F161"/>
      <c r="G161"/>
    </row>
    <row r="162" ht="15" customHeight="1" spans="1:7">
      <c r="A162"/>
      <c r="B162"/>
      <c r="C162"/>
      <c r="D162"/>
      <c r="E162"/>
      <c r="F162"/>
      <c r="G162"/>
    </row>
    <row r="163" ht="15" customHeight="1" spans="1:7">
      <c r="A163"/>
      <c r="B163"/>
      <c r="C163"/>
      <c r="D163"/>
      <c r="E163"/>
      <c r="F163"/>
      <c r="G163"/>
    </row>
    <row r="164" ht="15" customHeight="1" spans="1:7">
      <c r="A164"/>
      <c r="B164"/>
      <c r="C164"/>
      <c r="D164"/>
      <c r="E164"/>
      <c r="F164"/>
      <c r="G164"/>
    </row>
    <row r="165" ht="15" customHeight="1" spans="1:7">
      <c r="A165"/>
      <c r="B165"/>
      <c r="C165"/>
      <c r="D165"/>
      <c r="E165"/>
      <c r="F165"/>
      <c r="G165"/>
    </row>
    <row r="166" ht="15" customHeight="1" spans="1:7">
      <c r="A166"/>
      <c r="B166"/>
      <c r="C166"/>
      <c r="D166"/>
      <c r="E166"/>
      <c r="F166"/>
      <c r="G166"/>
    </row>
    <row r="167" ht="15" customHeight="1" spans="1:7">
      <c r="A167"/>
      <c r="B167"/>
      <c r="C167"/>
      <c r="D167"/>
      <c r="E167"/>
      <c r="F167"/>
      <c r="G167"/>
    </row>
    <row r="168" ht="15" customHeight="1" spans="1:7">
      <c r="A168"/>
      <c r="B168"/>
      <c r="C168"/>
      <c r="D168"/>
      <c r="E168"/>
      <c r="F168"/>
      <c r="G168"/>
    </row>
    <row r="169" ht="15" customHeight="1" spans="1:7">
      <c r="A169"/>
      <c r="B169"/>
      <c r="C169"/>
      <c r="D169"/>
      <c r="E169"/>
      <c r="F169"/>
      <c r="G169"/>
    </row>
    <row r="170" ht="15" customHeight="1" spans="1:7">
      <c r="A170"/>
      <c r="B170"/>
      <c r="C170"/>
      <c r="D170"/>
      <c r="E170"/>
      <c r="F170"/>
      <c r="G170"/>
    </row>
    <row r="171" ht="15" customHeight="1" spans="1:7">
      <c r="A171"/>
      <c r="B171"/>
      <c r="C171"/>
      <c r="D171"/>
      <c r="E171"/>
      <c r="F171"/>
      <c r="G171"/>
    </row>
    <row r="172" ht="15" customHeight="1" spans="1:7">
      <c r="A172"/>
      <c r="B172"/>
      <c r="C172"/>
      <c r="D172"/>
      <c r="E172"/>
      <c r="F172"/>
      <c r="G172"/>
    </row>
    <row r="173" ht="15" customHeight="1" spans="1:7">
      <c r="A173"/>
      <c r="B173"/>
      <c r="C173"/>
      <c r="D173"/>
      <c r="E173"/>
      <c r="F173"/>
      <c r="G173"/>
    </row>
    <row r="174" ht="15" customHeight="1" spans="1:7">
      <c r="A174"/>
      <c r="B174"/>
      <c r="C174"/>
      <c r="D174"/>
      <c r="E174"/>
      <c r="F174"/>
      <c r="G174"/>
    </row>
    <row r="175" ht="15" customHeight="1" spans="1:7">
      <c r="A175"/>
      <c r="B175"/>
      <c r="C175"/>
      <c r="D175"/>
      <c r="E175"/>
      <c r="F175"/>
      <c r="G175"/>
    </row>
    <row r="176" ht="15" customHeight="1" spans="1:7">
      <c r="A176"/>
      <c r="B176"/>
      <c r="C176"/>
      <c r="D176"/>
      <c r="E176"/>
      <c r="F176"/>
      <c r="G176"/>
    </row>
    <row r="177" ht="15" customHeight="1" spans="1:7">
      <c r="A177"/>
      <c r="B177"/>
      <c r="C177"/>
      <c r="D177"/>
      <c r="E177"/>
      <c r="F177"/>
      <c r="G177"/>
    </row>
    <row r="178" ht="15" customHeight="1" spans="1:7">
      <c r="A178"/>
      <c r="B178"/>
      <c r="C178"/>
      <c r="D178"/>
      <c r="E178"/>
      <c r="F178"/>
      <c r="G178"/>
    </row>
    <row r="179" ht="15" customHeight="1" spans="1:7">
      <c r="A179"/>
      <c r="B179"/>
      <c r="C179"/>
      <c r="D179"/>
      <c r="E179"/>
      <c r="F179"/>
      <c r="G179"/>
    </row>
    <row r="180" ht="15" customHeight="1" spans="1:7">
      <c r="A180"/>
      <c r="B180"/>
      <c r="C180"/>
      <c r="D180"/>
      <c r="E180"/>
      <c r="F180"/>
      <c r="G180"/>
    </row>
    <row r="181" ht="15" customHeight="1" spans="1:7">
      <c r="A181"/>
      <c r="B181"/>
      <c r="C181"/>
      <c r="D181"/>
      <c r="E181"/>
      <c r="F181"/>
      <c r="G181"/>
    </row>
    <row r="182" ht="15" customHeight="1" spans="1:7">
      <c r="A182"/>
      <c r="B182"/>
      <c r="C182"/>
      <c r="D182"/>
      <c r="E182"/>
      <c r="F182"/>
      <c r="G182"/>
    </row>
    <row r="183" ht="15" customHeight="1" spans="1:7">
      <c r="A183"/>
      <c r="B183"/>
      <c r="C183"/>
      <c r="D183"/>
      <c r="E183"/>
      <c r="F183"/>
      <c r="G183"/>
    </row>
    <row r="184" ht="15" customHeight="1" spans="1:7">
      <c r="A184"/>
      <c r="B184"/>
      <c r="C184"/>
      <c r="D184"/>
      <c r="E184"/>
      <c r="F184"/>
      <c r="G184"/>
    </row>
    <row r="185" ht="15" customHeight="1" spans="1:7">
      <c r="A185"/>
      <c r="B185"/>
      <c r="C185"/>
      <c r="D185"/>
      <c r="E185"/>
      <c r="F185"/>
      <c r="G185"/>
    </row>
    <row r="186" ht="15" customHeight="1" spans="1:7">
      <c r="A186"/>
      <c r="B186"/>
      <c r="C186"/>
      <c r="D186"/>
      <c r="E186"/>
      <c r="F186"/>
      <c r="G186"/>
    </row>
    <row r="187" ht="15" customHeight="1" spans="1:7">
      <c r="A187"/>
      <c r="B187"/>
      <c r="C187"/>
      <c r="D187"/>
      <c r="E187"/>
      <c r="F187"/>
      <c r="G187"/>
    </row>
    <row r="188" ht="15" customHeight="1" spans="1:7">
      <c r="A188"/>
      <c r="B188"/>
      <c r="C188"/>
      <c r="D188"/>
      <c r="E188"/>
      <c r="F188"/>
      <c r="G188"/>
    </row>
    <row r="189" ht="15" customHeight="1" spans="1:7">
      <c r="A189"/>
      <c r="B189"/>
      <c r="C189"/>
      <c r="D189"/>
      <c r="E189"/>
      <c r="F189"/>
      <c r="G189"/>
    </row>
    <row r="190" ht="15" customHeight="1" spans="1:7">
      <c r="A190"/>
      <c r="B190"/>
      <c r="C190"/>
      <c r="D190"/>
      <c r="E190"/>
      <c r="F190"/>
      <c r="G190"/>
    </row>
    <row r="191" ht="15" customHeight="1" spans="1:7">
      <c r="A191"/>
      <c r="B191"/>
      <c r="C191"/>
      <c r="D191"/>
      <c r="E191"/>
      <c r="F191"/>
      <c r="G191"/>
    </row>
    <row r="192" ht="15" customHeight="1" spans="1:7">
      <c r="A192"/>
      <c r="B192"/>
      <c r="C192"/>
      <c r="D192"/>
      <c r="E192"/>
      <c r="F192"/>
      <c r="G192"/>
    </row>
    <row r="193" ht="15" customHeight="1" spans="1:7">
      <c r="A193"/>
      <c r="B193"/>
      <c r="C193"/>
      <c r="D193"/>
      <c r="E193"/>
      <c r="F193"/>
      <c r="G193"/>
    </row>
    <row r="194" ht="15" customHeight="1" spans="1:7">
      <c r="A194"/>
      <c r="B194"/>
      <c r="C194"/>
      <c r="D194"/>
      <c r="E194"/>
      <c r="F194"/>
      <c r="G194"/>
    </row>
    <row r="195" ht="15" customHeight="1" spans="1:7">
      <c r="A195"/>
      <c r="B195"/>
      <c r="C195"/>
      <c r="D195"/>
      <c r="E195"/>
      <c r="F195"/>
      <c r="G195"/>
    </row>
    <row r="196" ht="15" customHeight="1" spans="1:7">
      <c r="A196"/>
      <c r="B196"/>
      <c r="C196"/>
      <c r="D196"/>
      <c r="E196"/>
      <c r="F196"/>
      <c r="G196"/>
    </row>
    <row r="197" ht="15" customHeight="1" spans="1:7">
      <c r="A197"/>
      <c r="B197"/>
      <c r="C197"/>
      <c r="D197"/>
      <c r="E197"/>
      <c r="F197"/>
      <c r="G197"/>
    </row>
    <row r="198" ht="15" customHeight="1" spans="1:7">
      <c r="A198"/>
      <c r="B198"/>
      <c r="C198"/>
      <c r="D198"/>
      <c r="E198"/>
      <c r="F198"/>
      <c r="G198"/>
    </row>
    <row r="199" ht="15" customHeight="1" spans="1:7">
      <c r="A199"/>
      <c r="B199"/>
      <c r="C199"/>
      <c r="D199"/>
      <c r="E199"/>
      <c r="F199"/>
      <c r="G199"/>
    </row>
    <row r="200" spans="1:7">
      <c r="A200"/>
      <c r="B200"/>
      <c r="C200"/>
      <c r="D200"/>
      <c r="E200"/>
      <c r="F200"/>
      <c r="G200"/>
    </row>
    <row r="201" spans="1:7">
      <c r="A201"/>
      <c r="B201"/>
      <c r="C201"/>
      <c r="D201"/>
      <c r="E201"/>
      <c r="F201"/>
      <c r="G201"/>
    </row>
    <row r="202" spans="1:7">
      <c r="A202"/>
      <c r="B202"/>
      <c r="C202"/>
      <c r="D202"/>
      <c r="E202"/>
      <c r="F202"/>
      <c r="G202"/>
    </row>
    <row r="203" spans="1:7">
      <c r="A203"/>
      <c r="B203"/>
      <c r="C203"/>
      <c r="D203"/>
      <c r="E203"/>
      <c r="F203"/>
      <c r="G203"/>
    </row>
    <row r="204" spans="1:7">
      <c r="A204"/>
      <c r="B204"/>
      <c r="C204"/>
      <c r="D204"/>
      <c r="E204"/>
      <c r="F204"/>
      <c r="G204"/>
    </row>
    <row r="205" spans="1:7">
      <c r="A205"/>
      <c r="B205"/>
      <c r="C205"/>
      <c r="D205"/>
      <c r="E205"/>
      <c r="F205"/>
      <c r="G205"/>
    </row>
    <row r="206" spans="1:7">
      <c r="A206"/>
      <c r="B206"/>
      <c r="C206"/>
      <c r="D206"/>
      <c r="E206"/>
      <c r="F206"/>
      <c r="G206"/>
    </row>
    <row r="207" spans="1:7">
      <c r="A207"/>
      <c r="B207"/>
      <c r="C207"/>
      <c r="D207"/>
      <c r="E207"/>
      <c r="F207"/>
      <c r="G207"/>
    </row>
    <row r="208" spans="1:7">
      <c r="A208"/>
      <c r="B208"/>
      <c r="C208"/>
      <c r="D208"/>
      <c r="E208"/>
      <c r="F208"/>
      <c r="G208"/>
    </row>
    <row r="209" spans="1:7">
      <c r="A209"/>
      <c r="B209"/>
      <c r="C209"/>
      <c r="D209"/>
      <c r="E209"/>
      <c r="F209"/>
      <c r="G209"/>
    </row>
    <row r="210" spans="1:7">
      <c r="A210"/>
      <c r="B210"/>
      <c r="C210"/>
      <c r="D210"/>
      <c r="E210"/>
      <c r="F210"/>
      <c r="G210"/>
    </row>
    <row r="211" spans="1:7">
      <c r="A211"/>
      <c r="B211"/>
      <c r="C211"/>
      <c r="D211"/>
      <c r="E211"/>
      <c r="F211"/>
      <c r="G211"/>
    </row>
    <row r="212" spans="1:7">
      <c r="A212"/>
      <c r="B212"/>
      <c r="C212"/>
      <c r="D212"/>
      <c r="E212"/>
      <c r="F212"/>
      <c r="G212"/>
    </row>
    <row r="213" spans="1:7">
      <c r="A213"/>
      <c r="B213"/>
      <c r="C213"/>
      <c r="D213"/>
      <c r="E213"/>
      <c r="F213"/>
      <c r="G213"/>
    </row>
    <row r="214" spans="1:7">
      <c r="A214"/>
      <c r="B214"/>
      <c r="C214"/>
      <c r="D214"/>
      <c r="E214"/>
      <c r="F214"/>
      <c r="G214"/>
    </row>
    <row r="215" spans="1:7">
      <c r="A215"/>
      <c r="B215"/>
      <c r="C215"/>
      <c r="D215"/>
      <c r="E215"/>
      <c r="F215"/>
      <c r="G215"/>
    </row>
    <row r="216" spans="1:7">
      <c r="A216"/>
      <c r="B216"/>
      <c r="C216"/>
      <c r="D216"/>
      <c r="E216"/>
      <c r="F216"/>
      <c r="G216"/>
    </row>
    <row r="217" spans="1:7">
      <c r="A217"/>
      <c r="B217"/>
      <c r="C217"/>
      <c r="D217"/>
      <c r="E217"/>
      <c r="F217"/>
      <c r="G217"/>
    </row>
    <row r="218" spans="1:7">
      <c r="A218"/>
      <c r="B218"/>
      <c r="C218"/>
      <c r="D218"/>
      <c r="E218"/>
      <c r="F218"/>
      <c r="G218"/>
    </row>
    <row r="219" spans="1:7">
      <c r="A219"/>
      <c r="B219"/>
      <c r="C219"/>
      <c r="D219"/>
      <c r="E219"/>
      <c r="F219"/>
      <c r="G219"/>
    </row>
    <row r="220" spans="1:7">
      <c r="A220"/>
      <c r="B220"/>
      <c r="C220"/>
      <c r="D220"/>
      <c r="E220"/>
      <c r="F220"/>
      <c r="G220"/>
    </row>
    <row r="221" spans="1:7">
      <c r="A221"/>
      <c r="B221"/>
      <c r="C221"/>
      <c r="D221"/>
      <c r="E221"/>
      <c r="F221"/>
      <c r="G221"/>
    </row>
    <row r="222" spans="1:7">
      <c r="A222"/>
      <c r="B222"/>
      <c r="C222"/>
      <c r="D222"/>
      <c r="E222"/>
      <c r="F222"/>
      <c r="G222"/>
    </row>
    <row r="223" spans="1:7">
      <c r="A223"/>
      <c r="B223"/>
      <c r="C223"/>
      <c r="D223"/>
      <c r="E223"/>
      <c r="F223"/>
      <c r="G223"/>
    </row>
    <row r="224" spans="1:7">
      <c r="A224"/>
      <c r="B224"/>
      <c r="C224"/>
      <c r="D224"/>
      <c r="E224"/>
      <c r="F224"/>
      <c r="G224"/>
    </row>
    <row r="225" spans="1:7">
      <c r="A225"/>
      <c r="B225"/>
      <c r="C225"/>
      <c r="D225"/>
      <c r="E225"/>
      <c r="F225"/>
      <c r="G225"/>
    </row>
    <row r="226" spans="1:7">
      <c r="A226"/>
      <c r="B226"/>
      <c r="C226"/>
      <c r="D226"/>
      <c r="E226"/>
      <c r="F226"/>
      <c r="G226"/>
    </row>
    <row r="227" spans="1:7">
      <c r="A227"/>
      <c r="B227"/>
      <c r="C227"/>
      <c r="D227"/>
      <c r="E227"/>
      <c r="F227"/>
      <c r="G227"/>
    </row>
    <row r="228" spans="1:7">
      <c r="A228"/>
      <c r="B228"/>
      <c r="C228"/>
      <c r="D228"/>
      <c r="E228"/>
      <c r="F228"/>
      <c r="G228"/>
    </row>
    <row r="229" spans="1:7">
      <c r="A229"/>
      <c r="B229"/>
      <c r="C229"/>
      <c r="D229"/>
      <c r="E229"/>
      <c r="F229"/>
      <c r="G229"/>
    </row>
    <row r="230" spans="1:7">
      <c r="A230"/>
      <c r="B230"/>
      <c r="C230"/>
      <c r="D230"/>
      <c r="E230"/>
      <c r="F230"/>
      <c r="G230"/>
    </row>
    <row r="231" spans="1:7">
      <c r="A231"/>
      <c r="B231"/>
      <c r="C231"/>
      <c r="D231"/>
      <c r="E231"/>
      <c r="F231"/>
      <c r="G231"/>
    </row>
    <row r="232" spans="1:7">
      <c r="A232"/>
      <c r="B232"/>
      <c r="C232"/>
      <c r="D232"/>
      <c r="E232"/>
      <c r="F232"/>
      <c r="G232"/>
    </row>
    <row r="233" spans="1:7">
      <c r="A233"/>
      <c r="B233"/>
      <c r="C233"/>
      <c r="D233"/>
      <c r="E233"/>
      <c r="F233"/>
      <c r="G233"/>
    </row>
    <row r="234" spans="1:7">
      <c r="A234"/>
      <c r="B234"/>
      <c r="C234"/>
      <c r="D234"/>
      <c r="E234"/>
      <c r="F234"/>
      <c r="G234"/>
    </row>
    <row r="235" spans="1:7">
      <c r="A235"/>
      <c r="B235"/>
      <c r="C235"/>
      <c r="D235"/>
      <c r="E235"/>
      <c r="F235"/>
      <c r="G235"/>
    </row>
    <row r="236" spans="1:7">
      <c r="A236"/>
      <c r="B236"/>
      <c r="C236"/>
      <c r="D236"/>
      <c r="E236"/>
      <c r="F236"/>
      <c r="G236"/>
    </row>
    <row r="237" spans="1:7">
      <c r="A237"/>
      <c r="B237"/>
      <c r="C237"/>
      <c r="D237"/>
      <c r="E237"/>
      <c r="F237"/>
      <c r="G237"/>
    </row>
    <row r="238" spans="1:7">
      <c r="A238"/>
      <c r="B238"/>
      <c r="C238"/>
      <c r="D238"/>
      <c r="E238"/>
      <c r="F238"/>
      <c r="G238"/>
    </row>
    <row r="239" spans="1:7">
      <c r="A239"/>
      <c r="B239"/>
      <c r="C239"/>
      <c r="D239"/>
      <c r="E239"/>
      <c r="F239"/>
      <c r="G239"/>
    </row>
    <row r="240" spans="1:7">
      <c r="A240"/>
      <c r="B240"/>
      <c r="C240"/>
      <c r="D240"/>
      <c r="E240"/>
      <c r="F240"/>
      <c r="G240"/>
    </row>
    <row r="241" spans="1:7">
      <c r="A241"/>
      <c r="B241"/>
      <c r="C241"/>
      <c r="D241"/>
      <c r="E241"/>
      <c r="F241"/>
      <c r="G241"/>
    </row>
    <row r="242" spans="1:7">
      <c r="A242"/>
      <c r="B242"/>
      <c r="C242"/>
      <c r="D242"/>
      <c r="E242"/>
      <c r="F242"/>
      <c r="G242"/>
    </row>
    <row r="243" spans="1:7">
      <c r="A243"/>
      <c r="B243"/>
      <c r="C243"/>
      <c r="D243"/>
      <c r="E243"/>
      <c r="F243"/>
      <c r="G243"/>
    </row>
    <row r="244" spans="1:7">
      <c r="A244"/>
      <c r="B244"/>
      <c r="C244"/>
      <c r="D244"/>
      <c r="E244"/>
      <c r="F244"/>
      <c r="G244"/>
    </row>
    <row r="245" spans="1:7">
      <c r="A245"/>
      <c r="B245"/>
      <c r="C245"/>
      <c r="D245"/>
      <c r="E245"/>
      <c r="F245"/>
      <c r="G245"/>
    </row>
    <row r="246" spans="1:7">
      <c r="A246"/>
      <c r="B246"/>
      <c r="C246"/>
      <c r="D246"/>
      <c r="E246"/>
      <c r="F246"/>
      <c r="G246"/>
    </row>
    <row r="247" spans="1:7">
      <c r="A247"/>
      <c r="B247"/>
      <c r="C247"/>
      <c r="D247"/>
      <c r="E247"/>
      <c r="F247"/>
      <c r="G247"/>
    </row>
    <row r="248" spans="1:7">
      <c r="A248"/>
      <c r="B248"/>
      <c r="C248"/>
      <c r="D248"/>
      <c r="E248"/>
      <c r="F248"/>
      <c r="G248"/>
    </row>
    <row r="249" spans="1:7">
      <c r="A249"/>
      <c r="B249"/>
      <c r="C249"/>
      <c r="D249"/>
      <c r="E249"/>
      <c r="F249"/>
      <c r="G249"/>
    </row>
    <row r="250" spans="1:7">
      <c r="A250"/>
      <c r="B250"/>
      <c r="C250"/>
      <c r="D250"/>
      <c r="E250"/>
      <c r="F250"/>
      <c r="G250"/>
    </row>
    <row r="251" spans="1:7">
      <c r="A251"/>
      <c r="B251"/>
      <c r="C251"/>
      <c r="D251"/>
      <c r="E251"/>
      <c r="F251"/>
      <c r="G251"/>
    </row>
    <row r="252" spans="1:7">
      <c r="A252"/>
      <c r="B252"/>
      <c r="C252"/>
      <c r="D252"/>
      <c r="E252"/>
      <c r="F252"/>
      <c r="G252"/>
    </row>
    <row r="253" spans="1:7">
      <c r="A253"/>
      <c r="B253"/>
      <c r="C253"/>
      <c r="D253"/>
      <c r="E253"/>
      <c r="F253"/>
      <c r="G253"/>
    </row>
    <row r="254" spans="1:7">
      <c r="A254"/>
      <c r="B254"/>
      <c r="C254"/>
      <c r="D254"/>
      <c r="E254"/>
      <c r="F254"/>
      <c r="G254"/>
    </row>
    <row r="255" spans="1:7">
      <c r="A255"/>
      <c r="B255"/>
      <c r="C255"/>
      <c r="D255"/>
      <c r="E255"/>
      <c r="F255"/>
      <c r="G255"/>
    </row>
    <row r="256" spans="1:7">
      <c r="A256"/>
      <c r="B256"/>
      <c r="C256"/>
      <c r="D256"/>
      <c r="E256"/>
      <c r="F256"/>
      <c r="G256"/>
    </row>
    <row r="257" spans="1:7">
      <c r="A257"/>
      <c r="B257"/>
      <c r="C257"/>
      <c r="D257"/>
      <c r="E257"/>
      <c r="F257"/>
      <c r="G257"/>
    </row>
    <row r="258" spans="1:7">
      <c r="A258"/>
      <c r="B258"/>
      <c r="C258"/>
      <c r="D258"/>
      <c r="E258"/>
      <c r="F258"/>
      <c r="G258"/>
    </row>
    <row r="259" spans="1:7">
      <c r="A259"/>
      <c r="B259"/>
      <c r="C259"/>
      <c r="D259"/>
      <c r="E259"/>
      <c r="F259"/>
      <c r="G259"/>
    </row>
    <row r="260" spans="1:7">
      <c r="A260"/>
      <c r="B260"/>
      <c r="C260"/>
      <c r="D260"/>
      <c r="E260"/>
      <c r="F260"/>
      <c r="G260"/>
    </row>
    <row r="261" spans="1:7">
      <c r="A261"/>
      <c r="B261"/>
      <c r="C261"/>
      <c r="D261"/>
      <c r="E261"/>
      <c r="F261"/>
      <c r="G261"/>
    </row>
    <row r="262" spans="1:7">
      <c r="A262"/>
      <c r="B262"/>
      <c r="C262"/>
      <c r="D262"/>
      <c r="E262"/>
      <c r="F262"/>
      <c r="G262"/>
    </row>
    <row r="263" spans="1:7">
      <c r="A263"/>
      <c r="B263"/>
      <c r="C263"/>
      <c r="D263"/>
      <c r="E263"/>
      <c r="F263"/>
      <c r="G263"/>
    </row>
    <row r="264" spans="1:7">
      <c r="A264"/>
      <c r="B264"/>
      <c r="C264"/>
      <c r="D264"/>
      <c r="E264"/>
      <c r="F264"/>
      <c r="G264"/>
    </row>
    <row r="265" spans="1:7">
      <c r="A265"/>
      <c r="B265"/>
      <c r="C265"/>
      <c r="D265"/>
      <c r="E265"/>
      <c r="F265"/>
      <c r="G265"/>
    </row>
    <row r="266" spans="1:7">
      <c r="A266"/>
      <c r="B266"/>
      <c r="C266"/>
      <c r="D266"/>
      <c r="E266"/>
      <c r="F266"/>
      <c r="G266"/>
    </row>
    <row r="267" spans="1:7">
      <c r="A267"/>
      <c r="B267"/>
      <c r="C267"/>
      <c r="D267"/>
      <c r="E267"/>
      <c r="F267"/>
      <c r="G267"/>
    </row>
    <row r="268" spans="1:7">
      <c r="A268"/>
      <c r="B268"/>
      <c r="C268"/>
      <c r="D268"/>
      <c r="E268"/>
      <c r="F268"/>
      <c r="G268"/>
    </row>
    <row r="269" spans="1:7">
      <c r="A269"/>
      <c r="B269"/>
      <c r="C269"/>
      <c r="D269"/>
      <c r="E269"/>
      <c r="F269"/>
      <c r="G269"/>
    </row>
    <row r="270" spans="1:7">
      <c r="A270"/>
      <c r="B270"/>
      <c r="C270"/>
      <c r="D270"/>
      <c r="E270"/>
      <c r="F270"/>
      <c r="G270"/>
    </row>
    <row r="271" spans="1:7">
      <c r="A271"/>
      <c r="B271"/>
      <c r="C271"/>
      <c r="D271"/>
      <c r="E271"/>
      <c r="F271"/>
      <c r="G271"/>
    </row>
    <row r="272" spans="1:7">
      <c r="A272"/>
      <c r="B272"/>
      <c r="C272"/>
      <c r="D272"/>
      <c r="E272"/>
      <c r="F272"/>
      <c r="G272"/>
    </row>
    <row r="273" spans="1:7">
      <c r="A273"/>
      <c r="B273"/>
      <c r="C273"/>
      <c r="D273"/>
      <c r="E273"/>
      <c r="F273"/>
      <c r="G273"/>
    </row>
    <row r="274" spans="1:7">
      <c r="A274"/>
      <c r="B274"/>
      <c r="C274"/>
      <c r="D274"/>
      <c r="E274"/>
      <c r="F274"/>
      <c r="G274"/>
    </row>
    <row r="275" spans="1:7">
      <c r="A275"/>
      <c r="B275"/>
      <c r="C275"/>
      <c r="D275"/>
      <c r="E275"/>
      <c r="F275"/>
      <c r="G275"/>
    </row>
    <row r="276" spans="1:7">
      <c r="A276"/>
      <c r="B276"/>
      <c r="C276"/>
      <c r="D276"/>
      <c r="E276"/>
      <c r="F276"/>
      <c r="G276"/>
    </row>
    <row r="277" spans="1:7">
      <c r="A277"/>
      <c r="B277"/>
      <c r="C277"/>
      <c r="D277"/>
      <c r="E277"/>
      <c r="F277"/>
      <c r="G277"/>
    </row>
    <row r="278" spans="1:7">
      <c r="A278"/>
      <c r="B278"/>
      <c r="C278"/>
      <c r="D278"/>
      <c r="E278"/>
      <c r="F278"/>
      <c r="G278"/>
    </row>
    <row r="279" spans="1:7">
      <c r="A279"/>
      <c r="B279"/>
      <c r="C279"/>
      <c r="D279"/>
      <c r="E279"/>
      <c r="F279"/>
      <c r="G279"/>
    </row>
    <row r="280" spans="1:7">
      <c r="A280"/>
      <c r="B280"/>
      <c r="C280"/>
      <c r="D280"/>
      <c r="E280"/>
      <c r="F280"/>
      <c r="G280"/>
    </row>
    <row r="281" spans="1:7">
      <c r="A281"/>
      <c r="B281"/>
      <c r="C281"/>
      <c r="D281"/>
      <c r="E281"/>
      <c r="F281"/>
      <c r="G281"/>
    </row>
    <row r="282" spans="1:7">
      <c r="A282"/>
      <c r="B282"/>
      <c r="C282"/>
      <c r="D282"/>
      <c r="E282"/>
      <c r="F282"/>
      <c r="G282"/>
    </row>
    <row r="283" spans="1:7">
      <c r="A283"/>
      <c r="B283"/>
      <c r="C283"/>
      <c r="D283"/>
      <c r="E283"/>
      <c r="F283"/>
      <c r="G283"/>
    </row>
    <row r="284" spans="1:7">
      <c r="A284"/>
      <c r="B284"/>
      <c r="C284"/>
      <c r="D284"/>
      <c r="E284"/>
      <c r="F284"/>
      <c r="G284"/>
    </row>
    <row r="285" spans="1:7">
      <c r="A285"/>
      <c r="B285"/>
      <c r="C285"/>
      <c r="D285"/>
      <c r="E285"/>
      <c r="F285"/>
      <c r="G285"/>
    </row>
    <row r="286" spans="1:7">
      <c r="A286"/>
      <c r="B286"/>
      <c r="C286"/>
      <c r="D286"/>
      <c r="E286"/>
      <c r="F286"/>
      <c r="G286"/>
    </row>
    <row r="287" spans="1:7">
      <c r="A287"/>
      <c r="B287"/>
      <c r="C287"/>
      <c r="D287"/>
      <c r="E287"/>
      <c r="F287"/>
      <c r="G287"/>
    </row>
    <row r="288" spans="1:7">
      <c r="A288"/>
      <c r="B288"/>
      <c r="C288"/>
      <c r="D288"/>
      <c r="E288"/>
      <c r="F288"/>
      <c r="G288"/>
    </row>
    <row r="289" spans="1:7">
      <c r="A289"/>
      <c r="B289"/>
      <c r="C289"/>
      <c r="D289"/>
      <c r="E289"/>
      <c r="F289"/>
      <c r="G289"/>
    </row>
    <row r="290" spans="1:7">
      <c r="A290"/>
      <c r="B290"/>
      <c r="C290"/>
      <c r="D290"/>
      <c r="E290"/>
      <c r="F290"/>
      <c r="G290"/>
    </row>
    <row r="291" spans="1:7">
      <c r="A291"/>
      <c r="B291"/>
      <c r="C291"/>
      <c r="D291"/>
      <c r="E291"/>
      <c r="F291"/>
      <c r="G291"/>
    </row>
    <row r="292" spans="1:7">
      <c r="A292"/>
      <c r="B292"/>
      <c r="C292"/>
      <c r="D292"/>
      <c r="E292"/>
      <c r="F292"/>
      <c r="G292"/>
    </row>
    <row r="293" spans="1:7">
      <c r="A293"/>
      <c r="B293"/>
      <c r="C293"/>
      <c r="D293"/>
      <c r="E293"/>
      <c r="F293"/>
      <c r="G293"/>
    </row>
    <row r="294" spans="1:7">
      <c r="A294"/>
      <c r="B294"/>
      <c r="C294"/>
      <c r="D294"/>
      <c r="E294"/>
      <c r="F294"/>
      <c r="G294"/>
    </row>
    <row r="295" spans="1:7">
      <c r="A295"/>
      <c r="B295"/>
      <c r="C295"/>
      <c r="D295"/>
      <c r="E295"/>
      <c r="F295"/>
      <c r="G295"/>
    </row>
    <row r="296" spans="1:7">
      <c r="A296"/>
      <c r="B296"/>
      <c r="C296"/>
      <c r="D296"/>
      <c r="E296"/>
      <c r="F296"/>
      <c r="G296"/>
    </row>
    <row r="297" spans="1:7">
      <c r="A297"/>
      <c r="B297"/>
      <c r="C297"/>
      <c r="D297"/>
      <c r="E297"/>
      <c r="F297"/>
      <c r="G297"/>
    </row>
    <row r="298" spans="1:7">
      <c r="A298"/>
      <c r="B298"/>
      <c r="C298"/>
      <c r="D298"/>
      <c r="E298"/>
      <c r="F298"/>
      <c r="G298"/>
    </row>
    <row r="299" spans="1:7">
      <c r="A299"/>
      <c r="B299"/>
      <c r="C299"/>
      <c r="D299"/>
      <c r="E299"/>
      <c r="F299"/>
      <c r="G299"/>
    </row>
    <row r="300" spans="1:7">
      <c r="A300"/>
      <c r="B300"/>
      <c r="C300"/>
      <c r="D300"/>
      <c r="E300"/>
      <c r="F300"/>
      <c r="G300"/>
    </row>
    <row r="301" spans="1:7">
      <c r="A301"/>
      <c r="B301"/>
      <c r="C301"/>
      <c r="D301"/>
      <c r="E301"/>
      <c r="F301"/>
      <c r="G301"/>
    </row>
    <row r="302" spans="1:7">
      <c r="A302"/>
      <c r="B302"/>
      <c r="C302"/>
      <c r="D302"/>
      <c r="E302"/>
      <c r="F302"/>
      <c r="G302"/>
    </row>
    <row r="303" spans="1:7">
      <c r="A303"/>
      <c r="B303"/>
      <c r="C303"/>
      <c r="D303"/>
      <c r="E303"/>
      <c r="F303"/>
      <c r="G303"/>
    </row>
    <row r="304" spans="1:7">
      <c r="A304"/>
      <c r="B304"/>
      <c r="C304"/>
      <c r="D304"/>
      <c r="E304"/>
      <c r="F304"/>
      <c r="G304"/>
    </row>
    <row r="305" spans="1:7">
      <c r="A305"/>
      <c r="B305"/>
      <c r="C305"/>
      <c r="D305"/>
      <c r="E305"/>
      <c r="F305"/>
      <c r="G305"/>
    </row>
    <row r="306" spans="1:7">
      <c r="A306"/>
      <c r="B306"/>
      <c r="C306"/>
      <c r="D306"/>
      <c r="E306"/>
      <c r="F306"/>
      <c r="G306"/>
    </row>
    <row r="307" spans="1:7">
      <c r="A307"/>
      <c r="B307"/>
      <c r="C307"/>
      <c r="D307"/>
      <c r="E307"/>
      <c r="F307"/>
      <c r="G307"/>
    </row>
    <row r="308" spans="1:7">
      <c r="A308"/>
      <c r="B308"/>
      <c r="C308"/>
      <c r="D308"/>
      <c r="E308"/>
      <c r="F308"/>
      <c r="G308"/>
    </row>
    <row r="309" spans="1:7">
      <c r="A309"/>
      <c r="B309"/>
      <c r="C309"/>
      <c r="D309"/>
      <c r="E309"/>
      <c r="F309"/>
      <c r="G309"/>
    </row>
    <row r="310" spans="1:7">
      <c r="A310"/>
      <c r="B310"/>
      <c r="C310"/>
      <c r="D310"/>
      <c r="E310"/>
      <c r="F310"/>
      <c r="G310"/>
    </row>
    <row r="311" spans="1:7">
      <c r="A311"/>
      <c r="B311"/>
      <c r="C311"/>
      <c r="D311"/>
      <c r="E311"/>
      <c r="F311"/>
      <c r="G311"/>
    </row>
    <row r="312" spans="1:7">
      <c r="A312"/>
      <c r="B312"/>
      <c r="C312"/>
      <c r="D312"/>
      <c r="E312"/>
      <c r="F312"/>
      <c r="G312"/>
    </row>
    <row r="313" spans="1:7">
      <c r="A313"/>
      <c r="B313"/>
      <c r="C313"/>
      <c r="D313"/>
      <c r="E313"/>
      <c r="F313"/>
      <c r="G313"/>
    </row>
    <row r="314" spans="1:7">
      <c r="A314"/>
      <c r="B314"/>
      <c r="C314"/>
      <c r="D314"/>
      <c r="E314"/>
      <c r="F314"/>
      <c r="G314"/>
    </row>
    <row r="315" spans="1:7">
      <c r="A315"/>
      <c r="B315"/>
      <c r="C315"/>
      <c r="D315"/>
      <c r="E315"/>
      <c r="F315"/>
      <c r="G315"/>
    </row>
    <row r="316" spans="1:7">
      <c r="A316"/>
      <c r="B316"/>
      <c r="C316"/>
      <c r="D316"/>
      <c r="E316"/>
      <c r="F316"/>
      <c r="G316"/>
    </row>
    <row r="317" spans="1:7">
      <c r="A317"/>
      <c r="B317"/>
      <c r="C317"/>
      <c r="D317"/>
      <c r="E317"/>
      <c r="F317"/>
      <c r="G317"/>
    </row>
    <row r="318" spans="1:7">
      <c r="A318"/>
      <c r="B318"/>
      <c r="C318"/>
      <c r="D318"/>
      <c r="E318"/>
      <c r="F318"/>
      <c r="G318"/>
    </row>
    <row r="319" spans="1:7">
      <c r="A319"/>
      <c r="B319"/>
      <c r="C319"/>
      <c r="D319"/>
      <c r="E319"/>
      <c r="F319"/>
      <c r="G319"/>
    </row>
    <row r="320" spans="1:7">
      <c r="A320"/>
      <c r="B320"/>
      <c r="C320"/>
      <c r="D320"/>
      <c r="E320"/>
      <c r="F320"/>
      <c r="G320"/>
    </row>
    <row r="321" spans="1:7">
      <c r="A321"/>
      <c r="B321"/>
      <c r="C321"/>
      <c r="D321"/>
      <c r="E321"/>
      <c r="F321"/>
      <c r="G321"/>
    </row>
    <row r="322" spans="1:7">
      <c r="A322"/>
      <c r="B322"/>
      <c r="C322"/>
      <c r="D322"/>
      <c r="E322"/>
      <c r="F322"/>
      <c r="G322"/>
    </row>
    <row r="323" spans="1:7">
      <c r="A323"/>
      <c r="B323"/>
      <c r="C323"/>
      <c r="D323"/>
      <c r="E323"/>
      <c r="F323"/>
      <c r="G323"/>
    </row>
    <row r="324" spans="1:7">
      <c r="A324"/>
      <c r="B324"/>
      <c r="C324"/>
      <c r="D324"/>
      <c r="E324"/>
      <c r="F324"/>
      <c r="G324"/>
    </row>
    <row r="325" spans="1:7">
      <c r="A325"/>
      <c r="B325"/>
      <c r="C325"/>
      <c r="D325"/>
      <c r="E325"/>
      <c r="F325"/>
      <c r="G325"/>
    </row>
    <row r="326" spans="1:7">
      <c r="A326"/>
      <c r="B326"/>
      <c r="C326"/>
      <c r="D326"/>
      <c r="E326"/>
      <c r="F326"/>
      <c r="G326"/>
    </row>
    <row r="327" spans="1:7">
      <c r="A327"/>
      <c r="B327"/>
      <c r="C327"/>
      <c r="D327"/>
      <c r="E327"/>
      <c r="F327"/>
      <c r="G327"/>
    </row>
    <row r="328" spans="1:7">
      <c r="A328"/>
      <c r="B328"/>
      <c r="C328"/>
      <c r="D328"/>
      <c r="E328"/>
      <c r="F328"/>
      <c r="G328"/>
    </row>
    <row r="329" spans="1:7">
      <c r="A329"/>
      <c r="B329"/>
      <c r="C329"/>
      <c r="D329"/>
      <c r="E329"/>
      <c r="F329"/>
      <c r="G329"/>
    </row>
    <row r="330" spans="1:7">
      <c r="A330"/>
      <c r="B330"/>
      <c r="C330"/>
      <c r="D330"/>
      <c r="E330"/>
      <c r="F330"/>
      <c r="G330"/>
    </row>
    <row r="331" spans="1:7">
      <c r="A331"/>
      <c r="B331"/>
      <c r="C331"/>
      <c r="D331"/>
      <c r="E331"/>
      <c r="F331"/>
      <c r="G331"/>
    </row>
    <row r="332" spans="1:7">
      <c r="A332"/>
      <c r="B332"/>
      <c r="C332"/>
      <c r="D332"/>
      <c r="E332"/>
      <c r="F332"/>
      <c r="G332"/>
    </row>
    <row r="333" spans="1:7">
      <c r="A333"/>
      <c r="B333"/>
      <c r="C333"/>
      <c r="D333"/>
      <c r="E333"/>
      <c r="F333"/>
      <c r="G333"/>
    </row>
    <row r="334" spans="1:7">
      <c r="A334"/>
      <c r="B334"/>
      <c r="C334"/>
      <c r="D334"/>
      <c r="E334"/>
      <c r="F334"/>
      <c r="G334"/>
    </row>
    <row r="335" spans="1:7">
      <c r="A335"/>
      <c r="B335"/>
      <c r="C335"/>
      <c r="D335"/>
      <c r="E335"/>
      <c r="F335"/>
      <c r="G335"/>
    </row>
    <row r="336" spans="1:7">
      <c r="A336"/>
      <c r="B336"/>
      <c r="C336"/>
      <c r="D336"/>
      <c r="E336"/>
      <c r="F336"/>
      <c r="G336"/>
    </row>
    <row r="337" spans="1:7">
      <c r="A337"/>
      <c r="B337"/>
      <c r="C337"/>
      <c r="D337"/>
      <c r="E337"/>
      <c r="F337"/>
      <c r="G337"/>
    </row>
    <row r="338" spans="1:7">
      <c r="A338"/>
      <c r="B338"/>
      <c r="C338"/>
      <c r="D338"/>
      <c r="E338"/>
      <c r="F338"/>
      <c r="G338"/>
    </row>
    <row r="339" spans="1:7">
      <c r="A339"/>
      <c r="B339"/>
      <c r="C339"/>
      <c r="D339"/>
      <c r="E339"/>
      <c r="F339"/>
      <c r="G339"/>
    </row>
    <row r="340" spans="1:7">
      <c r="A340"/>
      <c r="B340"/>
      <c r="C340"/>
      <c r="D340"/>
      <c r="E340"/>
      <c r="F340"/>
      <c r="G340"/>
    </row>
    <row r="341" spans="1:7">
      <c r="A341"/>
      <c r="B341"/>
      <c r="C341"/>
      <c r="D341"/>
      <c r="E341"/>
      <c r="F341"/>
      <c r="G341"/>
    </row>
    <row r="342" spans="1:7">
      <c r="A342"/>
      <c r="B342"/>
      <c r="C342"/>
      <c r="D342"/>
      <c r="E342"/>
      <c r="F342"/>
      <c r="G342"/>
    </row>
    <row r="343" spans="1:7">
      <c r="A343"/>
      <c r="B343"/>
      <c r="C343"/>
      <c r="D343"/>
      <c r="E343"/>
      <c r="F343"/>
      <c r="G343"/>
    </row>
    <row r="344" spans="1:7">
      <c r="A344"/>
      <c r="B344"/>
      <c r="C344"/>
      <c r="D344"/>
      <c r="E344"/>
      <c r="F344"/>
      <c r="G344"/>
    </row>
    <row r="345" spans="1:7">
      <c r="A345"/>
      <c r="B345"/>
      <c r="C345"/>
      <c r="D345"/>
      <c r="E345"/>
      <c r="F345"/>
      <c r="G345"/>
    </row>
    <row r="346" spans="1:7">
      <c r="A346"/>
      <c r="B346"/>
      <c r="C346"/>
      <c r="D346"/>
      <c r="E346"/>
      <c r="F346"/>
      <c r="G346"/>
    </row>
    <row r="347" spans="1:7">
      <c r="A347"/>
      <c r="B347"/>
      <c r="C347"/>
      <c r="D347"/>
      <c r="E347"/>
      <c r="F347"/>
      <c r="G347"/>
    </row>
    <row r="348" spans="1:7">
      <c r="A348"/>
      <c r="B348"/>
      <c r="C348"/>
      <c r="D348"/>
      <c r="E348"/>
      <c r="F348"/>
      <c r="G348"/>
    </row>
    <row r="349" spans="1:7">
      <c r="A349"/>
      <c r="B349"/>
      <c r="C349"/>
      <c r="D349"/>
      <c r="E349"/>
      <c r="F349"/>
      <c r="G349"/>
    </row>
    <row r="350" spans="1:7">
      <c r="A350"/>
      <c r="B350"/>
      <c r="C350"/>
      <c r="D350"/>
      <c r="E350"/>
      <c r="F350"/>
      <c r="G350"/>
    </row>
    <row r="351" spans="1:7">
      <c r="A351"/>
      <c r="B351"/>
      <c r="C351"/>
      <c r="D351"/>
      <c r="E351"/>
      <c r="F351"/>
      <c r="G351"/>
    </row>
    <row r="352" spans="1:7">
      <c r="A352"/>
      <c r="B352"/>
      <c r="C352"/>
      <c r="D352"/>
      <c r="E352"/>
      <c r="F352"/>
      <c r="G352"/>
    </row>
    <row r="353" spans="1:7">
      <c r="A353"/>
      <c r="B353"/>
      <c r="C353"/>
      <c r="D353"/>
      <c r="E353"/>
      <c r="F353"/>
      <c r="G353"/>
    </row>
    <row r="354" spans="1:7">
      <c r="A354"/>
      <c r="B354"/>
      <c r="C354"/>
      <c r="D354"/>
      <c r="E354"/>
      <c r="F354"/>
      <c r="G354"/>
    </row>
    <row r="355" spans="1:7">
      <c r="A355"/>
      <c r="B355"/>
      <c r="C355"/>
      <c r="D355"/>
      <c r="E355"/>
      <c r="F355"/>
      <c r="G355"/>
    </row>
    <row r="356" spans="1:7">
      <c r="A356"/>
      <c r="B356"/>
      <c r="C356"/>
      <c r="D356"/>
      <c r="E356"/>
      <c r="F356"/>
      <c r="G356"/>
    </row>
    <row r="357" spans="1:7">
      <c r="A357"/>
      <c r="B357"/>
      <c r="C357"/>
      <c r="D357"/>
      <c r="E357"/>
      <c r="F357"/>
      <c r="G357"/>
    </row>
    <row r="358" spans="1:7">
      <c r="A358"/>
      <c r="B358"/>
      <c r="C358"/>
      <c r="D358"/>
      <c r="E358"/>
      <c r="F358"/>
      <c r="G358"/>
    </row>
    <row r="359" spans="1:7">
      <c r="A359"/>
      <c r="B359"/>
      <c r="C359"/>
      <c r="D359"/>
      <c r="E359"/>
      <c r="F359"/>
      <c r="G359"/>
    </row>
    <row r="360" spans="1:7">
      <c r="A360"/>
      <c r="B360"/>
      <c r="C360"/>
      <c r="D360"/>
      <c r="E360"/>
      <c r="F360"/>
      <c r="G360"/>
    </row>
    <row r="361" spans="1:7">
      <c r="A361"/>
      <c r="B361"/>
      <c r="C361"/>
      <c r="D361"/>
      <c r="E361"/>
      <c r="F361"/>
      <c r="G361"/>
    </row>
    <row r="362" spans="1:7">
      <c r="A362"/>
      <c r="B362"/>
      <c r="C362"/>
      <c r="D362"/>
      <c r="E362"/>
      <c r="F362"/>
      <c r="G362"/>
    </row>
    <row r="363" spans="1:7">
      <c r="A363"/>
      <c r="B363"/>
      <c r="C363"/>
      <c r="D363"/>
      <c r="E363"/>
      <c r="F363"/>
      <c r="G363"/>
    </row>
    <row r="364" spans="1:7">
      <c r="A364"/>
      <c r="B364"/>
      <c r="C364"/>
      <c r="D364"/>
      <c r="E364"/>
      <c r="F364"/>
      <c r="G364"/>
    </row>
    <row r="365" spans="1:7">
      <c r="A365"/>
      <c r="B365"/>
      <c r="C365"/>
      <c r="D365"/>
      <c r="E365"/>
      <c r="F365"/>
      <c r="G365"/>
    </row>
    <row r="366" spans="1:7">
      <c r="A366"/>
      <c r="B366"/>
      <c r="C366"/>
      <c r="D366"/>
      <c r="E366"/>
      <c r="F366"/>
      <c r="G366"/>
    </row>
    <row r="367" spans="1:7">
      <c r="A367"/>
      <c r="B367"/>
      <c r="C367"/>
      <c r="D367"/>
      <c r="E367"/>
      <c r="F367"/>
      <c r="G367"/>
    </row>
    <row r="368" spans="1:7">
      <c r="A368"/>
      <c r="B368"/>
      <c r="C368"/>
      <c r="D368"/>
      <c r="E368"/>
      <c r="F368"/>
      <c r="G368"/>
    </row>
    <row r="369" spans="1:7">
      <c r="A369"/>
      <c r="B369"/>
      <c r="C369"/>
      <c r="D369"/>
      <c r="E369"/>
      <c r="F369"/>
      <c r="G369"/>
    </row>
    <row r="370" spans="1:7">
      <c r="A370"/>
      <c r="B370"/>
      <c r="C370"/>
      <c r="D370"/>
      <c r="E370"/>
      <c r="F370"/>
      <c r="G370"/>
    </row>
    <row r="371" spans="1:7">
      <c r="A371"/>
      <c r="B371"/>
      <c r="C371"/>
      <c r="D371"/>
      <c r="E371"/>
      <c r="F371"/>
      <c r="G371"/>
    </row>
    <row r="372" spans="1:7">
      <c r="A372"/>
      <c r="B372"/>
      <c r="C372"/>
      <c r="D372"/>
      <c r="E372"/>
      <c r="F372"/>
      <c r="G372"/>
    </row>
    <row r="373" spans="1:7">
      <c r="A373"/>
      <c r="B373"/>
      <c r="C373"/>
      <c r="D373"/>
      <c r="E373"/>
      <c r="F373"/>
      <c r="G373"/>
    </row>
    <row r="374" spans="1:7">
      <c r="A374"/>
      <c r="B374"/>
      <c r="C374"/>
      <c r="D374"/>
      <c r="E374"/>
      <c r="F374"/>
      <c r="G374"/>
    </row>
    <row r="375" spans="1:7">
      <c r="A375"/>
      <c r="B375"/>
      <c r="C375"/>
      <c r="D375"/>
      <c r="E375"/>
      <c r="F375"/>
      <c r="G375"/>
    </row>
    <row r="376" spans="1:7">
      <c r="A376"/>
      <c r="B376"/>
      <c r="C376"/>
      <c r="D376"/>
      <c r="E376"/>
      <c r="F376"/>
      <c r="G376"/>
    </row>
    <row r="377" spans="1:7">
      <c r="A377"/>
      <c r="B377"/>
      <c r="C377"/>
      <c r="D377"/>
      <c r="E377"/>
      <c r="F377"/>
      <c r="G377"/>
    </row>
    <row r="378" spans="1:7">
      <c r="A378"/>
      <c r="B378"/>
      <c r="C378"/>
      <c r="D378"/>
      <c r="E378"/>
      <c r="F378"/>
      <c r="G378"/>
    </row>
    <row r="379" spans="1:7">
      <c r="A379"/>
      <c r="B379"/>
      <c r="C379"/>
      <c r="D379"/>
      <c r="E379"/>
      <c r="F379"/>
      <c r="G379"/>
    </row>
    <row r="380" spans="1:7">
      <c r="A380"/>
      <c r="B380"/>
      <c r="C380"/>
      <c r="D380"/>
      <c r="E380"/>
      <c r="F380"/>
      <c r="G380"/>
    </row>
    <row r="381" spans="1:7">
      <c r="A381"/>
      <c r="B381"/>
      <c r="C381"/>
      <c r="D381"/>
      <c r="E381"/>
      <c r="F381"/>
      <c r="G381"/>
    </row>
    <row r="382" spans="1:7">
      <c r="A382"/>
      <c r="B382"/>
      <c r="C382"/>
      <c r="D382"/>
      <c r="E382"/>
      <c r="F382"/>
      <c r="G382"/>
    </row>
    <row r="383" spans="1:7">
      <c r="A383"/>
      <c r="B383"/>
      <c r="C383"/>
      <c r="D383"/>
      <c r="E383"/>
      <c r="F383"/>
      <c r="G383"/>
    </row>
    <row r="384" spans="1:7">
      <c r="A384"/>
      <c r="B384"/>
      <c r="C384"/>
      <c r="D384"/>
      <c r="E384"/>
      <c r="F384"/>
      <c r="G384"/>
    </row>
    <row r="385" spans="1:7">
      <c r="A385"/>
      <c r="B385"/>
      <c r="C385"/>
      <c r="D385"/>
      <c r="E385"/>
      <c r="F385"/>
      <c r="G385"/>
    </row>
    <row r="386" spans="1:7">
      <c r="A386"/>
      <c r="B386"/>
      <c r="C386"/>
      <c r="D386"/>
      <c r="E386"/>
      <c r="F386"/>
      <c r="G386"/>
    </row>
    <row r="387" spans="1:7">
      <c r="A387"/>
      <c r="B387"/>
      <c r="C387"/>
      <c r="D387"/>
      <c r="E387"/>
      <c r="F387"/>
      <c r="G387"/>
    </row>
    <row r="388" spans="1:7">
      <c r="A388"/>
      <c r="B388"/>
      <c r="C388"/>
      <c r="D388"/>
      <c r="E388"/>
      <c r="F388"/>
      <c r="G388"/>
    </row>
    <row r="389" spans="1:7">
      <c r="A389"/>
      <c r="B389"/>
      <c r="C389"/>
      <c r="D389"/>
      <c r="E389"/>
      <c r="F389"/>
      <c r="G389"/>
    </row>
    <row r="390" spans="1:7">
      <c r="A390"/>
      <c r="B390"/>
      <c r="C390"/>
      <c r="D390"/>
      <c r="E390"/>
      <c r="F390"/>
      <c r="G390"/>
    </row>
    <row r="391" spans="1:7">
      <c r="A391"/>
      <c r="B391"/>
      <c r="C391"/>
      <c r="D391"/>
      <c r="E391"/>
      <c r="F391"/>
      <c r="G391"/>
    </row>
    <row r="392" spans="1:7">
      <c r="A392"/>
      <c r="B392"/>
      <c r="C392"/>
      <c r="D392"/>
      <c r="E392"/>
      <c r="F392"/>
      <c r="G392"/>
    </row>
    <row r="393" spans="1:7">
      <c r="A393"/>
      <c r="B393"/>
      <c r="C393"/>
      <c r="D393"/>
      <c r="E393"/>
      <c r="F393"/>
      <c r="G393"/>
    </row>
    <row r="394" spans="1:7">
      <c r="A394"/>
      <c r="B394"/>
      <c r="C394"/>
      <c r="D394"/>
      <c r="E394"/>
      <c r="F394"/>
      <c r="G394"/>
    </row>
    <row r="395" spans="1:7">
      <c r="A395"/>
      <c r="B395"/>
      <c r="C395"/>
      <c r="D395"/>
      <c r="E395"/>
      <c r="F395"/>
      <c r="G395"/>
    </row>
    <row r="396" spans="1:7">
      <c r="A396"/>
      <c r="B396"/>
      <c r="C396"/>
      <c r="D396"/>
      <c r="E396"/>
      <c r="F396"/>
      <c r="G396"/>
    </row>
    <row r="397" spans="1:7">
      <c r="A397"/>
      <c r="B397"/>
      <c r="C397"/>
      <c r="D397"/>
      <c r="E397"/>
      <c r="F397"/>
      <c r="G397"/>
    </row>
    <row r="398" spans="1:7">
      <c r="A398"/>
      <c r="B398"/>
      <c r="C398"/>
      <c r="D398"/>
      <c r="E398"/>
      <c r="F398"/>
      <c r="G398"/>
    </row>
    <row r="399" spans="1:7">
      <c r="A399"/>
      <c r="B399"/>
      <c r="C399"/>
      <c r="D399"/>
      <c r="E399"/>
      <c r="F399"/>
      <c r="G399"/>
    </row>
    <row r="400" spans="1:7">
      <c r="A400"/>
      <c r="B400"/>
      <c r="C400"/>
      <c r="D400"/>
      <c r="E400"/>
      <c r="F400"/>
      <c r="G400"/>
    </row>
    <row r="401" spans="1:7">
      <c r="A401"/>
      <c r="B401"/>
      <c r="C401"/>
      <c r="D401"/>
      <c r="E401"/>
      <c r="F401"/>
      <c r="G401"/>
    </row>
    <row r="402" spans="1:7">
      <c r="A402"/>
      <c r="B402"/>
      <c r="C402"/>
      <c r="D402"/>
      <c r="E402"/>
      <c r="F402"/>
      <c r="G402"/>
    </row>
    <row r="403" spans="1:7">
      <c r="A403"/>
      <c r="B403"/>
      <c r="C403"/>
      <c r="D403"/>
      <c r="E403"/>
      <c r="F403"/>
      <c r="G403"/>
    </row>
    <row r="404" spans="1:7">
      <c r="A404"/>
      <c r="B404"/>
      <c r="C404"/>
      <c r="D404"/>
      <c r="E404"/>
      <c r="F404"/>
      <c r="G404"/>
    </row>
    <row r="405" spans="1:7">
      <c r="A405"/>
      <c r="B405"/>
      <c r="C405"/>
      <c r="D405"/>
      <c r="E405"/>
      <c r="F405"/>
      <c r="G405"/>
    </row>
    <row r="406" spans="1:7">
      <c r="A406"/>
      <c r="B406"/>
      <c r="C406"/>
      <c r="D406"/>
      <c r="E406"/>
      <c r="F406"/>
      <c r="G406"/>
    </row>
    <row r="407" spans="1:7">
      <c r="A407"/>
      <c r="B407"/>
      <c r="C407"/>
      <c r="D407"/>
      <c r="E407"/>
      <c r="F407"/>
      <c r="G407"/>
    </row>
    <row r="408" spans="1:7">
      <c r="A408"/>
      <c r="B408"/>
      <c r="C408"/>
      <c r="D408"/>
      <c r="E408"/>
      <c r="F408"/>
      <c r="G408"/>
    </row>
    <row r="409" spans="1:7">
      <c r="A409"/>
      <c r="B409"/>
      <c r="C409"/>
      <c r="D409"/>
      <c r="E409"/>
      <c r="F409"/>
      <c r="G409"/>
    </row>
    <row r="410" spans="1:7">
      <c r="A410"/>
      <c r="B410"/>
      <c r="C410"/>
      <c r="D410"/>
      <c r="E410"/>
      <c r="F410"/>
      <c r="G410"/>
    </row>
    <row r="411" spans="1:7">
      <c r="A411"/>
      <c r="B411"/>
      <c r="C411"/>
      <c r="D411"/>
      <c r="E411"/>
      <c r="F411"/>
      <c r="G411"/>
    </row>
    <row r="412" spans="1:7">
      <c r="A412"/>
      <c r="B412"/>
      <c r="C412"/>
      <c r="D412"/>
      <c r="E412"/>
      <c r="F412"/>
      <c r="G412"/>
    </row>
    <row r="413" spans="1:7">
      <c r="A413"/>
      <c r="B413"/>
      <c r="C413"/>
      <c r="D413"/>
      <c r="E413"/>
      <c r="F413"/>
      <c r="G413"/>
    </row>
    <row r="414" spans="1:7">
      <c r="A414"/>
      <c r="B414"/>
      <c r="C414"/>
      <c r="D414"/>
      <c r="E414"/>
      <c r="F414"/>
      <c r="G414"/>
    </row>
    <row r="415" spans="1:7">
      <c r="A415"/>
      <c r="B415"/>
      <c r="C415"/>
      <c r="D415"/>
      <c r="E415"/>
      <c r="F415"/>
      <c r="G415"/>
    </row>
    <row r="416" spans="1:7">
      <c r="A416"/>
      <c r="B416"/>
      <c r="C416"/>
      <c r="D416"/>
      <c r="E416"/>
      <c r="F416"/>
      <c r="G416"/>
    </row>
    <row r="417" spans="1:7">
      <c r="A417"/>
      <c r="B417"/>
      <c r="C417"/>
      <c r="D417"/>
      <c r="E417"/>
      <c r="F417"/>
      <c r="G417"/>
    </row>
    <row r="418" spans="1:7">
      <c r="A418"/>
      <c r="B418"/>
      <c r="C418"/>
      <c r="D418"/>
      <c r="E418"/>
      <c r="F418"/>
      <c r="G418"/>
    </row>
    <row r="419" spans="1:7">
      <c r="A419"/>
      <c r="B419"/>
      <c r="C419"/>
      <c r="D419"/>
      <c r="E419"/>
      <c r="F419"/>
      <c r="G419"/>
    </row>
    <row r="420" spans="1:7">
      <c r="A420"/>
      <c r="B420"/>
      <c r="C420"/>
      <c r="D420"/>
      <c r="E420"/>
      <c r="F420"/>
      <c r="G420"/>
    </row>
    <row r="421" spans="1:7">
      <c r="A421"/>
      <c r="B421"/>
      <c r="C421"/>
      <c r="D421"/>
      <c r="E421"/>
      <c r="F421"/>
      <c r="G421"/>
    </row>
    <row r="422" spans="1:7">
      <c r="A422"/>
      <c r="B422"/>
      <c r="C422"/>
      <c r="D422"/>
      <c r="E422"/>
      <c r="F422"/>
      <c r="G422"/>
    </row>
    <row r="423" spans="1:7">
      <c r="A423"/>
      <c r="B423"/>
      <c r="C423"/>
      <c r="D423"/>
      <c r="E423"/>
      <c r="F423"/>
      <c r="G423"/>
    </row>
    <row r="424" spans="1:7">
      <c r="A424"/>
      <c r="B424"/>
      <c r="C424"/>
      <c r="D424"/>
      <c r="E424"/>
      <c r="F424"/>
      <c r="G424"/>
    </row>
    <row r="425" spans="1:7">
      <c r="A425"/>
      <c r="B425"/>
      <c r="C425"/>
      <c r="D425"/>
      <c r="E425"/>
      <c r="F425"/>
      <c r="G425"/>
    </row>
    <row r="426" spans="1:7">
      <c r="A426"/>
      <c r="B426"/>
      <c r="C426"/>
      <c r="D426"/>
      <c r="E426"/>
      <c r="F426"/>
      <c r="G426"/>
    </row>
    <row r="427" spans="1:7">
      <c r="A427"/>
      <c r="B427"/>
      <c r="C427"/>
      <c r="D427"/>
      <c r="E427"/>
      <c r="F427"/>
      <c r="G427"/>
    </row>
    <row r="428" spans="1:7">
      <c r="A428"/>
      <c r="B428"/>
      <c r="C428"/>
      <c r="D428"/>
      <c r="E428"/>
      <c r="F428"/>
      <c r="G428"/>
    </row>
    <row r="429" spans="1:7">
      <c r="A429"/>
      <c r="B429"/>
      <c r="C429"/>
      <c r="D429"/>
      <c r="E429"/>
      <c r="F429"/>
      <c r="G429"/>
    </row>
    <row r="430" spans="1:7">
      <c r="A430"/>
      <c r="B430"/>
      <c r="C430"/>
      <c r="D430"/>
      <c r="E430"/>
      <c r="F430"/>
      <c r="G430"/>
    </row>
    <row r="431" spans="1:7">
      <c r="A431"/>
      <c r="B431"/>
      <c r="C431"/>
      <c r="D431"/>
      <c r="E431"/>
      <c r="F431"/>
      <c r="G431"/>
    </row>
    <row r="432" spans="1:7">
      <c r="A432"/>
      <c r="B432"/>
      <c r="C432"/>
      <c r="D432"/>
      <c r="E432"/>
      <c r="F432"/>
      <c r="G432"/>
    </row>
    <row r="433" spans="1:7">
      <c r="A433"/>
      <c r="B433"/>
      <c r="C433"/>
      <c r="D433"/>
      <c r="E433"/>
      <c r="F433"/>
      <c r="G433"/>
    </row>
    <row r="434" spans="1:7">
      <c r="A434"/>
      <c r="B434"/>
      <c r="C434"/>
      <c r="D434"/>
      <c r="E434"/>
      <c r="F434"/>
      <c r="G434"/>
    </row>
    <row r="435" spans="1:7">
      <c r="A435"/>
      <c r="B435"/>
      <c r="C435"/>
      <c r="D435"/>
      <c r="E435"/>
      <c r="F435"/>
      <c r="G435"/>
    </row>
    <row r="436" spans="1:7">
      <c r="A436"/>
      <c r="B436"/>
      <c r="C436"/>
      <c r="D436"/>
      <c r="E436"/>
      <c r="F436"/>
      <c r="G436"/>
    </row>
    <row r="437" spans="1:7">
      <c r="A437"/>
      <c r="B437"/>
      <c r="C437"/>
      <c r="D437"/>
      <c r="E437"/>
      <c r="F437"/>
      <c r="G437"/>
    </row>
    <row r="438" spans="1:7">
      <c r="A438"/>
      <c r="B438"/>
      <c r="C438"/>
      <c r="D438"/>
      <c r="E438"/>
      <c r="F438"/>
      <c r="G438"/>
    </row>
    <row r="439" spans="1:7">
      <c r="A439"/>
      <c r="B439"/>
      <c r="C439"/>
      <c r="D439"/>
      <c r="E439"/>
      <c r="F439"/>
      <c r="G439"/>
    </row>
    <row r="440" spans="1:7">
      <c r="A440"/>
      <c r="B440"/>
      <c r="C440"/>
      <c r="D440"/>
      <c r="E440"/>
      <c r="F440"/>
      <c r="G440"/>
    </row>
    <row r="441" spans="1:7">
      <c r="A441"/>
      <c r="B441"/>
      <c r="C441"/>
      <c r="D441"/>
      <c r="E441"/>
      <c r="F441"/>
      <c r="G441"/>
    </row>
    <row r="442" spans="1:7">
      <c r="A442"/>
      <c r="B442"/>
      <c r="C442"/>
      <c r="D442"/>
      <c r="E442"/>
      <c r="F442"/>
      <c r="G442"/>
    </row>
    <row r="443" spans="1:7">
      <c r="A443"/>
      <c r="B443"/>
      <c r="C443"/>
      <c r="D443"/>
      <c r="E443"/>
      <c r="F443"/>
      <c r="G443"/>
    </row>
    <row r="444" spans="1:7">
      <c r="A444"/>
      <c r="B444"/>
      <c r="C444"/>
      <c r="D444"/>
      <c r="E444"/>
      <c r="F444"/>
      <c r="G444"/>
    </row>
    <row r="445" spans="1:7">
      <c r="A445"/>
      <c r="B445"/>
      <c r="C445"/>
      <c r="D445"/>
      <c r="E445"/>
      <c r="F445"/>
      <c r="G445"/>
    </row>
    <row r="446" spans="1:7">
      <c r="A446"/>
      <c r="B446"/>
      <c r="C446"/>
      <c r="D446"/>
      <c r="E446"/>
      <c r="F446"/>
      <c r="G446"/>
    </row>
    <row r="447" spans="1:7">
      <c r="A447"/>
      <c r="B447"/>
      <c r="C447"/>
      <c r="D447"/>
      <c r="E447"/>
      <c r="F447"/>
      <c r="G447"/>
    </row>
    <row r="448" spans="1:7">
      <c r="A448"/>
      <c r="B448"/>
      <c r="C448"/>
      <c r="D448"/>
      <c r="E448"/>
      <c r="F448"/>
      <c r="G448"/>
    </row>
    <row r="449" spans="1:7">
      <c r="A449"/>
      <c r="B449"/>
      <c r="C449"/>
      <c r="D449"/>
      <c r="E449"/>
      <c r="F449"/>
      <c r="G449"/>
    </row>
    <row r="450" spans="1:7">
      <c r="A450"/>
      <c r="B450"/>
      <c r="C450"/>
      <c r="D450"/>
      <c r="E450"/>
      <c r="F450"/>
      <c r="G450"/>
    </row>
    <row r="451" spans="1:7">
      <c r="A451"/>
      <c r="B451"/>
      <c r="C451"/>
      <c r="D451"/>
      <c r="E451"/>
      <c r="F451"/>
      <c r="G451"/>
    </row>
    <row r="452" spans="1:7">
      <c r="A452"/>
      <c r="B452"/>
      <c r="C452"/>
      <c r="D452"/>
      <c r="E452"/>
      <c r="F452"/>
      <c r="G452"/>
    </row>
    <row r="453" spans="1:7">
      <c r="A453"/>
      <c r="B453"/>
      <c r="C453"/>
      <c r="D453"/>
      <c r="E453"/>
      <c r="F453"/>
      <c r="G453"/>
    </row>
    <row r="454" spans="1:7">
      <c r="A454"/>
      <c r="B454"/>
      <c r="C454"/>
      <c r="D454"/>
      <c r="E454"/>
      <c r="F454"/>
      <c r="G454"/>
    </row>
    <row r="455" spans="1:7">
      <c r="A455"/>
      <c r="B455"/>
      <c r="C455"/>
      <c r="D455"/>
      <c r="E455"/>
      <c r="F455"/>
      <c r="G455"/>
    </row>
    <row r="456" spans="1:7">
      <c r="A456"/>
      <c r="B456"/>
      <c r="C456"/>
      <c r="D456"/>
      <c r="E456"/>
      <c r="F456"/>
      <c r="G456"/>
    </row>
    <row r="457" spans="1:7">
      <c r="A457"/>
      <c r="B457"/>
      <c r="C457"/>
      <c r="D457"/>
      <c r="E457"/>
      <c r="F457"/>
      <c r="G457"/>
    </row>
    <row r="458" spans="1:7">
      <c r="A458"/>
      <c r="B458"/>
      <c r="C458"/>
      <c r="D458"/>
      <c r="E458"/>
      <c r="F458"/>
      <c r="G458"/>
    </row>
    <row r="459" spans="1:7">
      <c r="A459"/>
      <c r="B459"/>
      <c r="C459"/>
      <c r="D459"/>
      <c r="E459"/>
      <c r="F459"/>
      <c r="G459"/>
    </row>
    <row r="460" spans="1:7">
      <c r="A460"/>
      <c r="B460"/>
      <c r="C460"/>
      <c r="D460"/>
      <c r="E460"/>
      <c r="F460"/>
      <c r="G460"/>
    </row>
    <row r="461" spans="1:7">
      <c r="A461"/>
      <c r="B461"/>
      <c r="C461"/>
      <c r="D461"/>
      <c r="E461"/>
      <c r="F461"/>
      <c r="G461"/>
    </row>
    <row r="462" spans="1:7">
      <c r="A462"/>
      <c r="B462"/>
      <c r="C462"/>
      <c r="D462"/>
      <c r="E462"/>
      <c r="F462"/>
      <c r="G462"/>
    </row>
    <row r="463" spans="1:7">
      <c r="A463"/>
      <c r="B463"/>
      <c r="C463"/>
      <c r="D463"/>
      <c r="E463"/>
      <c r="F463"/>
      <c r="G463"/>
    </row>
    <row r="464" spans="1:7">
      <c r="A464"/>
      <c r="B464"/>
      <c r="C464"/>
      <c r="D464"/>
      <c r="E464"/>
      <c r="F464"/>
      <c r="G464"/>
    </row>
    <row r="465" spans="1:7">
      <c r="A465"/>
      <c r="B465"/>
      <c r="C465"/>
      <c r="D465"/>
      <c r="E465"/>
      <c r="F465"/>
      <c r="G465"/>
    </row>
    <row r="466" spans="1:7">
      <c r="A466"/>
      <c r="B466"/>
      <c r="C466"/>
      <c r="D466"/>
      <c r="E466"/>
      <c r="F466"/>
      <c r="G466"/>
    </row>
    <row r="467" spans="1:7">
      <c r="A467"/>
      <c r="B467"/>
      <c r="C467"/>
      <c r="D467"/>
      <c r="E467"/>
      <c r="F467"/>
      <c r="G467"/>
    </row>
    <row r="468" spans="1:7">
      <c r="A468"/>
      <c r="B468"/>
      <c r="C468"/>
      <c r="D468"/>
      <c r="E468"/>
      <c r="F468"/>
      <c r="G468"/>
    </row>
    <row r="469" spans="1:7">
      <c r="A469"/>
      <c r="B469"/>
      <c r="C469"/>
      <c r="D469"/>
      <c r="E469"/>
      <c r="F469"/>
      <c r="G469"/>
    </row>
    <row r="470" spans="1:7">
      <c r="A470"/>
      <c r="B470"/>
      <c r="C470"/>
      <c r="D470"/>
      <c r="E470"/>
      <c r="F470"/>
      <c r="G470"/>
    </row>
    <row r="471" spans="1:7">
      <c r="A471"/>
      <c r="B471"/>
      <c r="C471"/>
      <c r="D471"/>
      <c r="E471"/>
      <c r="F471"/>
      <c r="G471"/>
    </row>
    <row r="472" spans="1:7">
      <c r="A472"/>
      <c r="B472"/>
      <c r="C472"/>
      <c r="D472"/>
      <c r="E472"/>
      <c r="F472"/>
      <c r="G472"/>
    </row>
    <row r="473" spans="1:7">
      <c r="A473"/>
      <c r="B473"/>
      <c r="C473"/>
      <c r="D473"/>
      <c r="E473"/>
      <c r="F473"/>
      <c r="G473"/>
    </row>
    <row r="474" spans="1:7">
      <c r="A474"/>
      <c r="B474"/>
      <c r="C474"/>
      <c r="D474"/>
      <c r="E474"/>
      <c r="F474"/>
      <c r="G474"/>
    </row>
    <row r="475" spans="1:7">
      <c r="A475"/>
      <c r="B475"/>
      <c r="C475"/>
      <c r="D475"/>
      <c r="E475"/>
      <c r="F475"/>
      <c r="G475"/>
    </row>
    <row r="476" spans="1:7">
      <c r="A476"/>
      <c r="B476"/>
      <c r="C476"/>
      <c r="D476"/>
      <c r="E476"/>
      <c r="F476"/>
      <c r="G476"/>
    </row>
    <row r="477" spans="1:7">
      <c r="A477"/>
      <c r="B477"/>
      <c r="C477"/>
      <c r="D477"/>
      <c r="E477"/>
      <c r="F477"/>
      <c r="G477"/>
    </row>
    <row r="478" spans="1:7">
      <c r="A478"/>
      <c r="B478"/>
      <c r="C478"/>
      <c r="D478"/>
      <c r="E478"/>
      <c r="F478"/>
      <c r="G478"/>
    </row>
    <row r="479" spans="1:7">
      <c r="A479"/>
      <c r="B479"/>
      <c r="C479"/>
      <c r="D479"/>
      <c r="E479"/>
      <c r="F479"/>
      <c r="G479"/>
    </row>
    <row r="480" spans="1:7">
      <c r="A480"/>
      <c r="B480"/>
      <c r="C480"/>
      <c r="D480"/>
      <c r="E480"/>
      <c r="F480"/>
      <c r="G480"/>
    </row>
    <row r="481" spans="1:7">
      <c r="A481"/>
      <c r="B481"/>
      <c r="C481"/>
      <c r="D481"/>
      <c r="E481"/>
      <c r="F481"/>
      <c r="G481"/>
    </row>
    <row r="482" spans="1:7">
      <c r="A482"/>
      <c r="B482"/>
      <c r="C482"/>
      <c r="D482"/>
      <c r="E482"/>
      <c r="F482"/>
      <c r="G482"/>
    </row>
    <row r="483" spans="1:7">
      <c r="A483"/>
      <c r="B483"/>
      <c r="C483"/>
      <c r="D483"/>
      <c r="E483"/>
      <c r="F483"/>
      <c r="G483"/>
    </row>
    <row r="484" spans="1:7">
      <c r="A484"/>
      <c r="B484"/>
      <c r="C484"/>
      <c r="D484"/>
      <c r="E484"/>
      <c r="F484"/>
      <c r="G484"/>
    </row>
    <row r="485" spans="1:7">
      <c r="A485"/>
      <c r="B485"/>
      <c r="C485"/>
      <c r="D485"/>
      <c r="E485"/>
      <c r="F485"/>
      <c r="G485"/>
    </row>
    <row r="486" spans="1:7">
      <c r="A486"/>
      <c r="B486"/>
      <c r="C486"/>
      <c r="D486"/>
      <c r="E486"/>
      <c r="F486"/>
      <c r="G486"/>
    </row>
    <row r="487" spans="1:7">
      <c r="A487"/>
      <c r="B487"/>
      <c r="C487"/>
      <c r="D487"/>
      <c r="E487"/>
      <c r="F487"/>
      <c r="G487"/>
    </row>
    <row r="488" spans="1:7">
      <c r="A488"/>
      <c r="B488"/>
      <c r="C488"/>
      <c r="D488"/>
      <c r="E488"/>
      <c r="F488"/>
      <c r="G488"/>
    </row>
    <row r="489" spans="1:7">
      <c r="A489"/>
      <c r="B489"/>
      <c r="C489"/>
      <c r="D489"/>
      <c r="E489"/>
      <c r="F489"/>
      <c r="G489"/>
    </row>
    <row r="490" spans="1:7">
      <c r="A490"/>
      <c r="B490"/>
      <c r="C490"/>
      <c r="D490"/>
      <c r="E490"/>
      <c r="F490"/>
      <c r="G490"/>
    </row>
    <row r="491" spans="1:7">
      <c r="A491"/>
      <c r="B491"/>
      <c r="C491"/>
      <c r="D491"/>
      <c r="E491"/>
      <c r="F491"/>
      <c r="G491"/>
    </row>
    <row r="492" spans="1:7">
      <c r="A492"/>
      <c r="B492"/>
      <c r="C492"/>
      <c r="D492"/>
      <c r="E492"/>
      <c r="F492"/>
      <c r="G492"/>
    </row>
    <row r="493" spans="1:7">
      <c r="A493"/>
      <c r="B493"/>
      <c r="C493"/>
      <c r="D493"/>
      <c r="E493"/>
      <c r="F493"/>
      <c r="G493"/>
    </row>
    <row r="494" spans="1:7">
      <c r="A494"/>
      <c r="B494"/>
      <c r="C494"/>
      <c r="D494"/>
      <c r="E494"/>
      <c r="F494"/>
      <c r="G494"/>
    </row>
    <row r="495" spans="1:7">
      <c r="A495"/>
      <c r="B495"/>
      <c r="C495"/>
      <c r="D495"/>
      <c r="E495"/>
      <c r="F495"/>
      <c r="G495"/>
    </row>
    <row r="496" spans="1:7">
      <c r="A496"/>
      <c r="B496"/>
      <c r="C496"/>
      <c r="D496"/>
      <c r="E496"/>
      <c r="F496"/>
      <c r="G496"/>
    </row>
    <row r="497" spans="1:7">
      <c r="A497"/>
      <c r="B497"/>
      <c r="C497"/>
      <c r="D497"/>
      <c r="E497"/>
      <c r="F497"/>
      <c r="G497"/>
    </row>
    <row r="498" spans="1:7">
      <c r="A498"/>
      <c r="B498"/>
      <c r="C498"/>
      <c r="D498"/>
      <c r="E498"/>
      <c r="F498"/>
      <c r="G498"/>
    </row>
    <row r="499" spans="1:7">
      <c r="A499"/>
      <c r="B499"/>
      <c r="C499"/>
      <c r="D499"/>
      <c r="E499"/>
      <c r="F499"/>
      <c r="G499"/>
    </row>
    <row r="500" spans="1:7">
      <c r="A500"/>
      <c r="B500"/>
      <c r="C500"/>
      <c r="D500"/>
      <c r="E500"/>
      <c r="F500"/>
      <c r="G500"/>
    </row>
    <row r="501" spans="1:7">
      <c r="A501"/>
      <c r="B501"/>
      <c r="C501"/>
      <c r="D501"/>
      <c r="E501"/>
      <c r="F501"/>
      <c r="G501"/>
    </row>
    <row r="502" spans="1:7">
      <c r="A502"/>
      <c r="B502"/>
      <c r="C502"/>
      <c r="D502"/>
      <c r="E502"/>
      <c r="F502"/>
      <c r="G502"/>
    </row>
    <row r="503" spans="1:7">
      <c r="A503"/>
      <c r="B503"/>
      <c r="C503"/>
      <c r="D503"/>
      <c r="E503"/>
      <c r="F503"/>
      <c r="G503"/>
    </row>
    <row r="504" spans="1:7">
      <c r="A504"/>
      <c r="B504"/>
      <c r="C504"/>
      <c r="D504"/>
      <c r="E504"/>
      <c r="F504"/>
      <c r="G504"/>
    </row>
    <row r="505" spans="1:7">
      <c r="A505"/>
      <c r="B505"/>
      <c r="C505"/>
      <c r="D505"/>
      <c r="E505"/>
      <c r="F505"/>
      <c r="G505"/>
    </row>
    <row r="506" spans="1:7">
      <c r="A506"/>
      <c r="B506"/>
      <c r="C506"/>
      <c r="D506"/>
      <c r="E506"/>
      <c r="F506"/>
      <c r="G506"/>
    </row>
    <row r="507" spans="1:7">
      <c r="A507"/>
      <c r="B507"/>
      <c r="C507"/>
      <c r="D507"/>
      <c r="E507"/>
      <c r="F507"/>
      <c r="G507"/>
    </row>
    <row r="508" spans="1:7">
      <c r="A508"/>
      <c r="B508"/>
      <c r="C508"/>
      <c r="D508"/>
      <c r="E508"/>
      <c r="F508"/>
      <c r="G508"/>
    </row>
    <row r="509" spans="1:7">
      <c r="A509"/>
      <c r="B509"/>
      <c r="C509"/>
      <c r="D509"/>
      <c r="E509"/>
      <c r="F509"/>
      <c r="G509"/>
    </row>
    <row r="510" spans="1:7">
      <c r="A510"/>
      <c r="B510"/>
      <c r="C510"/>
      <c r="D510"/>
      <c r="E510"/>
      <c r="F510"/>
      <c r="G510"/>
    </row>
    <row r="511" spans="1:7">
      <c r="A511"/>
      <c r="B511"/>
      <c r="C511"/>
      <c r="D511"/>
      <c r="E511"/>
      <c r="F511"/>
      <c r="G511"/>
    </row>
    <row r="512" spans="1:7">
      <c r="A512"/>
      <c r="B512"/>
      <c r="C512"/>
      <c r="D512"/>
      <c r="E512"/>
      <c r="F512"/>
      <c r="G512"/>
    </row>
    <row r="513" spans="1:7">
      <c r="A513"/>
      <c r="B513"/>
      <c r="C513"/>
      <c r="D513"/>
      <c r="E513"/>
      <c r="F513"/>
      <c r="G513"/>
    </row>
    <row r="514" spans="1:7">
      <c r="A514"/>
      <c r="B514"/>
      <c r="C514"/>
      <c r="D514"/>
      <c r="E514"/>
      <c r="F514"/>
      <c r="G514"/>
    </row>
    <row r="515" spans="1:7">
      <c r="A515"/>
      <c r="B515"/>
      <c r="C515"/>
      <c r="D515"/>
      <c r="E515"/>
      <c r="F515"/>
      <c r="G515"/>
    </row>
    <row r="516" spans="1:7">
      <c r="A516"/>
      <c r="B516"/>
      <c r="C516"/>
      <c r="D516"/>
      <c r="E516"/>
      <c r="F516"/>
      <c r="G516"/>
    </row>
    <row r="517" spans="1:7">
      <c r="A517"/>
      <c r="B517"/>
      <c r="C517"/>
      <c r="D517"/>
      <c r="E517"/>
      <c r="F517"/>
      <c r="G517"/>
    </row>
    <row r="518" spans="1:7">
      <c r="A518"/>
      <c r="B518"/>
      <c r="C518"/>
      <c r="D518"/>
      <c r="E518"/>
      <c r="F518"/>
      <c r="G518"/>
    </row>
    <row r="519" spans="1:7">
      <c r="A519"/>
      <c r="B519"/>
      <c r="C519"/>
      <c r="D519"/>
      <c r="E519"/>
      <c r="F519"/>
      <c r="G519"/>
    </row>
    <row r="520" spans="1:7">
      <c r="A520"/>
      <c r="B520"/>
      <c r="C520"/>
      <c r="D520"/>
      <c r="E520"/>
      <c r="F520"/>
      <c r="G520"/>
    </row>
    <row r="521" spans="1:7">
      <c r="A521"/>
      <c r="B521"/>
      <c r="C521"/>
      <c r="D521"/>
      <c r="E521"/>
      <c r="F521"/>
      <c r="G521"/>
    </row>
    <row r="522" spans="1:7">
      <c r="A522"/>
      <c r="B522"/>
      <c r="C522"/>
      <c r="D522"/>
      <c r="E522"/>
      <c r="F522"/>
      <c r="G522"/>
    </row>
    <row r="523" spans="1:7">
      <c r="A523"/>
      <c r="B523"/>
      <c r="C523"/>
      <c r="D523"/>
      <c r="E523"/>
      <c r="F523"/>
      <c r="G523"/>
    </row>
    <row r="524" spans="1:7">
      <c r="A524"/>
      <c r="B524"/>
      <c r="C524"/>
      <c r="D524"/>
      <c r="E524"/>
      <c r="F524"/>
      <c r="G524"/>
    </row>
    <row r="525" spans="1:7">
      <c r="A525"/>
      <c r="B525"/>
      <c r="C525"/>
      <c r="D525"/>
      <c r="E525"/>
      <c r="F525"/>
      <c r="G525"/>
    </row>
    <row r="526" spans="1:7">
      <c r="A526"/>
      <c r="B526"/>
      <c r="C526"/>
      <c r="D526"/>
      <c r="E526"/>
      <c r="F526"/>
      <c r="G526"/>
    </row>
    <row r="527" spans="1:7">
      <c r="A527"/>
      <c r="B527"/>
      <c r="C527"/>
      <c r="D527"/>
      <c r="E527"/>
      <c r="F527"/>
      <c r="G527"/>
    </row>
    <row r="528" spans="1:7">
      <c r="A528"/>
      <c r="B528"/>
      <c r="C528"/>
      <c r="D528"/>
      <c r="E528"/>
      <c r="F528"/>
      <c r="G528"/>
    </row>
    <row r="529" spans="1:7">
      <c r="A529"/>
      <c r="B529"/>
      <c r="C529"/>
      <c r="D529"/>
      <c r="E529"/>
      <c r="F529"/>
      <c r="G529"/>
    </row>
    <row r="530" spans="1:7">
      <c r="A530"/>
      <c r="B530"/>
      <c r="C530"/>
      <c r="D530"/>
      <c r="E530"/>
      <c r="F530"/>
      <c r="G530"/>
    </row>
    <row r="531" spans="1:7">
      <c r="A531"/>
      <c r="B531"/>
      <c r="C531"/>
      <c r="D531"/>
      <c r="E531"/>
      <c r="F531"/>
      <c r="G531"/>
    </row>
    <row r="532" spans="1:7">
      <c r="A532"/>
      <c r="B532"/>
      <c r="C532"/>
      <c r="D532"/>
      <c r="E532"/>
      <c r="F532"/>
      <c r="G532"/>
    </row>
    <row r="533" spans="1:7">
      <c r="A533"/>
      <c r="B533"/>
      <c r="C533"/>
      <c r="D533"/>
      <c r="E533"/>
      <c r="F533"/>
      <c r="G533"/>
    </row>
    <row r="534" spans="1:7">
      <c r="A534"/>
      <c r="B534"/>
      <c r="C534"/>
      <c r="D534"/>
      <c r="E534"/>
      <c r="F534"/>
      <c r="G534"/>
    </row>
    <row r="535" spans="1:7">
      <c r="A535"/>
      <c r="B535"/>
      <c r="C535"/>
      <c r="D535"/>
      <c r="E535"/>
      <c r="F535"/>
      <c r="G535"/>
    </row>
    <row r="536" spans="1:7">
      <c r="A536"/>
      <c r="B536"/>
      <c r="C536"/>
      <c r="D536"/>
      <c r="E536"/>
      <c r="F536"/>
      <c r="G536"/>
    </row>
    <row r="537" spans="1:7">
      <c r="A537"/>
      <c r="B537"/>
      <c r="C537"/>
      <c r="D537"/>
      <c r="E537"/>
      <c r="F537"/>
      <c r="G537"/>
    </row>
    <row r="538" spans="1:7">
      <c r="A538"/>
      <c r="B538"/>
      <c r="C538"/>
      <c r="D538"/>
      <c r="E538"/>
      <c r="F538"/>
      <c r="G538"/>
    </row>
    <row r="539" spans="1:7">
      <c r="A539"/>
      <c r="B539"/>
      <c r="C539"/>
      <c r="D539"/>
      <c r="E539"/>
      <c r="F539"/>
      <c r="G539"/>
    </row>
    <row r="540" spans="1:7">
      <c r="A540"/>
      <c r="B540"/>
      <c r="C540"/>
      <c r="D540"/>
      <c r="E540"/>
      <c r="F540"/>
      <c r="G540"/>
    </row>
    <row r="541" spans="1:7">
      <c r="A541"/>
      <c r="B541"/>
      <c r="C541"/>
      <c r="D541"/>
      <c r="E541"/>
      <c r="F541"/>
      <c r="G541"/>
    </row>
    <row r="542" spans="1:7">
      <c r="A542"/>
      <c r="B542"/>
      <c r="C542"/>
      <c r="D542"/>
      <c r="E542"/>
      <c r="F542"/>
      <c r="G542"/>
    </row>
    <row r="543" spans="1:7">
      <c r="A543"/>
      <c r="B543"/>
      <c r="C543"/>
      <c r="D543"/>
      <c r="E543"/>
      <c r="F543"/>
      <c r="G543"/>
    </row>
    <row r="544" spans="1:7">
      <c r="A544"/>
      <c r="B544"/>
      <c r="C544"/>
      <c r="D544"/>
      <c r="E544"/>
      <c r="F544"/>
      <c r="G544"/>
    </row>
    <row r="545" spans="1:7">
      <c r="A545"/>
      <c r="B545"/>
      <c r="C545"/>
      <c r="D545"/>
      <c r="E545"/>
      <c r="F545"/>
      <c r="G545"/>
    </row>
    <row r="546" spans="1:7">
      <c r="A546"/>
      <c r="B546"/>
      <c r="C546"/>
      <c r="D546"/>
      <c r="E546"/>
      <c r="F546"/>
      <c r="G546"/>
    </row>
    <row r="547" spans="1:7">
      <c r="A547"/>
      <c r="B547"/>
      <c r="C547"/>
      <c r="D547"/>
      <c r="E547"/>
      <c r="F547"/>
      <c r="G547"/>
    </row>
    <row r="548" spans="1:7">
      <c r="A548"/>
      <c r="B548"/>
      <c r="C548"/>
      <c r="D548"/>
      <c r="E548"/>
      <c r="F548"/>
      <c r="G548"/>
    </row>
    <row r="549" spans="1:7">
      <c r="A549"/>
      <c r="B549"/>
      <c r="C549"/>
      <c r="D549"/>
      <c r="E549"/>
      <c r="F549"/>
      <c r="G549"/>
    </row>
    <row r="550" spans="1:7">
      <c r="A550"/>
      <c r="B550"/>
      <c r="C550"/>
      <c r="D550"/>
      <c r="E550"/>
      <c r="F550"/>
      <c r="G550"/>
    </row>
    <row r="551" spans="1:7">
      <c r="A551"/>
      <c r="B551"/>
      <c r="C551"/>
      <c r="D551"/>
      <c r="E551"/>
      <c r="F551"/>
      <c r="G551"/>
    </row>
    <row r="552" spans="1:7">
      <c r="A552"/>
      <c r="B552"/>
      <c r="C552"/>
      <c r="D552"/>
      <c r="E552"/>
      <c r="F552"/>
      <c r="G552"/>
    </row>
    <row r="553" spans="1:7">
      <c r="A553"/>
      <c r="B553"/>
      <c r="C553"/>
      <c r="D553"/>
      <c r="E553"/>
      <c r="F553"/>
      <c r="G553"/>
    </row>
    <row r="554" spans="1:7">
      <c r="A554"/>
      <c r="B554"/>
      <c r="C554"/>
      <c r="D554"/>
      <c r="E554"/>
      <c r="F554"/>
      <c r="G554"/>
    </row>
    <row r="555" spans="1:7">
      <c r="A555"/>
      <c r="B555"/>
      <c r="C555"/>
      <c r="D555"/>
      <c r="E555"/>
      <c r="F555"/>
      <c r="G555"/>
    </row>
    <row r="556" spans="1:7">
      <c r="A556"/>
      <c r="B556"/>
      <c r="C556"/>
      <c r="D556"/>
      <c r="E556"/>
      <c r="F556"/>
      <c r="G556"/>
    </row>
    <row r="557" spans="1:7">
      <c r="A557"/>
      <c r="B557"/>
      <c r="C557"/>
      <c r="D557"/>
      <c r="E557"/>
      <c r="F557"/>
      <c r="G557"/>
    </row>
    <row r="558" spans="1:7">
      <c r="A558"/>
      <c r="B558"/>
      <c r="C558"/>
      <c r="D558"/>
      <c r="E558"/>
      <c r="F558"/>
      <c r="G558"/>
    </row>
    <row r="559" spans="1:7">
      <c r="A559"/>
      <c r="B559"/>
      <c r="C559"/>
      <c r="D559"/>
      <c r="E559"/>
      <c r="F559"/>
      <c r="G559"/>
    </row>
    <row r="560" spans="1:7">
      <c r="A560"/>
      <c r="B560"/>
      <c r="C560"/>
      <c r="D560"/>
      <c r="E560"/>
      <c r="F560"/>
      <c r="G560"/>
    </row>
    <row r="561" spans="1:7">
      <c r="A561"/>
      <c r="B561"/>
      <c r="C561"/>
      <c r="D561"/>
      <c r="E561"/>
      <c r="F561"/>
      <c r="G561"/>
    </row>
    <row r="562" spans="1:7">
      <c r="A562"/>
      <c r="B562"/>
      <c r="C562"/>
      <c r="D562"/>
      <c r="E562"/>
      <c r="F562"/>
      <c r="G562"/>
    </row>
    <row r="563" spans="1:7">
      <c r="A563"/>
      <c r="B563"/>
      <c r="C563"/>
      <c r="D563"/>
      <c r="E563"/>
      <c r="F563"/>
      <c r="G563"/>
    </row>
    <row r="564" spans="1:7">
      <c r="A564"/>
      <c r="B564"/>
      <c r="C564"/>
      <c r="D564"/>
      <c r="E564"/>
      <c r="F564"/>
      <c r="G564"/>
    </row>
    <row r="565" spans="1:7">
      <c r="A565"/>
      <c r="B565"/>
      <c r="C565"/>
      <c r="D565"/>
      <c r="E565"/>
      <c r="F565"/>
      <c r="G565"/>
    </row>
    <row r="566" spans="1:7">
      <c r="A566"/>
      <c r="B566"/>
      <c r="C566"/>
      <c r="D566"/>
      <c r="E566"/>
      <c r="F566"/>
      <c r="G566"/>
    </row>
    <row r="567" spans="1:7">
      <c r="A567"/>
      <c r="B567"/>
      <c r="C567"/>
      <c r="D567"/>
      <c r="E567"/>
      <c r="F567"/>
      <c r="G567"/>
    </row>
    <row r="568" spans="1:7">
      <c r="A568"/>
      <c r="B568"/>
      <c r="C568"/>
      <c r="D568"/>
      <c r="E568"/>
      <c r="F568"/>
      <c r="G568"/>
    </row>
    <row r="569" spans="1:7">
      <c r="A569"/>
      <c r="B569"/>
      <c r="C569"/>
      <c r="D569"/>
      <c r="E569"/>
      <c r="F569"/>
      <c r="G569"/>
    </row>
    <row r="570" spans="1:7">
      <c r="A570"/>
      <c r="B570"/>
      <c r="C570"/>
      <c r="D570"/>
      <c r="E570"/>
      <c r="F570"/>
      <c r="G570"/>
    </row>
    <row r="571" spans="1:7">
      <c r="A571"/>
      <c r="B571"/>
      <c r="C571"/>
      <c r="D571"/>
      <c r="E571"/>
      <c r="F571"/>
      <c r="G571"/>
    </row>
    <row r="572" spans="1:7">
      <c r="A572"/>
      <c r="B572"/>
      <c r="C572"/>
      <c r="D572"/>
      <c r="E572"/>
      <c r="F572"/>
      <c r="G572"/>
    </row>
    <row r="573" spans="1:7">
      <c r="A573"/>
      <c r="B573"/>
      <c r="C573"/>
      <c r="D573"/>
      <c r="E573"/>
      <c r="F573"/>
      <c r="G573"/>
    </row>
    <row r="574" spans="1:7">
      <c r="A574"/>
      <c r="B574"/>
      <c r="C574"/>
      <c r="D574"/>
      <c r="E574"/>
      <c r="F574"/>
      <c r="G574"/>
    </row>
    <row r="575" spans="1:7">
      <c r="A575"/>
      <c r="B575"/>
      <c r="C575"/>
      <c r="D575"/>
      <c r="E575"/>
      <c r="F575"/>
      <c r="G575"/>
    </row>
    <row r="576" spans="1:7">
      <c r="A576"/>
      <c r="B576"/>
      <c r="C576"/>
      <c r="D576"/>
      <c r="E576"/>
      <c r="F576"/>
      <c r="G576"/>
    </row>
    <row r="577" spans="1:7">
      <c r="A577"/>
      <c r="B577"/>
      <c r="C577"/>
      <c r="D577"/>
      <c r="E577"/>
      <c r="F577"/>
      <c r="G577"/>
    </row>
    <row r="578" spans="1:7">
      <c r="A578"/>
      <c r="B578"/>
      <c r="C578"/>
      <c r="D578"/>
      <c r="E578"/>
      <c r="F578"/>
      <c r="G578"/>
    </row>
    <row r="579" spans="1:7">
      <c r="A579"/>
      <c r="B579"/>
      <c r="C579"/>
      <c r="D579"/>
      <c r="E579"/>
      <c r="F579"/>
      <c r="G579"/>
    </row>
    <row r="580" spans="1:7">
      <c r="A580"/>
      <c r="B580"/>
      <c r="C580"/>
      <c r="D580"/>
      <c r="E580"/>
      <c r="F580"/>
      <c r="G580"/>
    </row>
    <row r="581" spans="1:7">
      <c r="A581"/>
      <c r="B581"/>
      <c r="C581"/>
      <c r="D581"/>
      <c r="E581"/>
      <c r="F581"/>
      <c r="G581"/>
    </row>
    <row r="582" spans="1:7">
      <c r="A582"/>
      <c r="B582"/>
      <c r="C582"/>
      <c r="D582"/>
      <c r="E582"/>
      <c r="F582"/>
      <c r="G582"/>
    </row>
    <row r="583" spans="1:7">
      <c r="A583"/>
      <c r="B583"/>
      <c r="C583"/>
      <c r="D583"/>
      <c r="E583"/>
      <c r="F583"/>
      <c r="G583"/>
    </row>
    <row r="584" spans="1:7">
      <c r="A584"/>
      <c r="B584"/>
      <c r="C584"/>
      <c r="D584"/>
      <c r="E584"/>
      <c r="F584"/>
      <c r="G584"/>
    </row>
    <row r="585" spans="1:7">
      <c r="A585"/>
      <c r="B585"/>
      <c r="C585"/>
      <c r="D585"/>
      <c r="E585"/>
      <c r="F585"/>
      <c r="G585"/>
    </row>
    <row r="586" spans="1:7">
      <c r="A586"/>
      <c r="B586"/>
      <c r="C586"/>
      <c r="D586"/>
      <c r="E586"/>
      <c r="F586"/>
      <c r="G586"/>
    </row>
    <row r="587" spans="1:7">
      <c r="A587"/>
      <c r="B587"/>
      <c r="C587"/>
      <c r="D587"/>
      <c r="E587"/>
      <c r="F587"/>
      <c r="G587"/>
    </row>
    <row r="588" spans="1:7">
      <c r="A588"/>
      <c r="B588"/>
      <c r="C588"/>
      <c r="D588"/>
      <c r="E588"/>
      <c r="F588"/>
      <c r="G588"/>
    </row>
    <row r="589" spans="1:7">
      <c r="A589"/>
      <c r="B589"/>
      <c r="C589"/>
      <c r="D589"/>
      <c r="E589"/>
      <c r="F589"/>
      <c r="G589"/>
    </row>
    <row r="590" spans="1:7">
      <c r="A590"/>
      <c r="B590"/>
      <c r="C590"/>
      <c r="D590"/>
      <c r="E590"/>
      <c r="F590"/>
      <c r="G590"/>
    </row>
    <row r="591" spans="1:7">
      <c r="A591"/>
      <c r="B591"/>
      <c r="C591"/>
      <c r="D591"/>
      <c r="E591"/>
      <c r="F591"/>
      <c r="G591"/>
    </row>
    <row r="592" spans="1:7">
      <c r="A592"/>
      <c r="B592"/>
      <c r="C592"/>
      <c r="D592"/>
      <c r="E592"/>
      <c r="F592"/>
      <c r="G592"/>
    </row>
    <row r="593" spans="1:7">
      <c r="A593"/>
      <c r="B593"/>
      <c r="C593"/>
      <c r="D593"/>
      <c r="E593"/>
      <c r="F593"/>
      <c r="G593"/>
    </row>
    <row r="594" spans="1:7">
      <c r="A594"/>
      <c r="B594"/>
      <c r="C594"/>
      <c r="D594"/>
      <c r="E594"/>
      <c r="F594"/>
      <c r="G594"/>
    </row>
    <row r="595" spans="1:7">
      <c r="A595"/>
      <c r="B595"/>
      <c r="C595"/>
      <c r="D595"/>
      <c r="E595"/>
      <c r="F595"/>
      <c r="G595"/>
    </row>
    <row r="596" spans="1:7">
      <c r="A596"/>
      <c r="B596"/>
      <c r="C596"/>
      <c r="D596"/>
      <c r="E596"/>
      <c r="F596"/>
      <c r="G596"/>
    </row>
    <row r="597" spans="1:7">
      <c r="A597"/>
      <c r="B597"/>
      <c r="C597"/>
      <c r="D597"/>
      <c r="E597"/>
      <c r="F597"/>
      <c r="G597"/>
    </row>
    <row r="598" spans="1:7">
      <c r="A598"/>
      <c r="B598"/>
      <c r="C598"/>
      <c r="D598"/>
      <c r="E598"/>
      <c r="F598"/>
      <c r="G598"/>
    </row>
    <row r="599" spans="1:7">
      <c r="A599"/>
      <c r="B599"/>
      <c r="C599"/>
      <c r="D599"/>
      <c r="E599"/>
      <c r="F599"/>
      <c r="G599"/>
    </row>
    <row r="600" spans="1:7">
      <c r="A600"/>
      <c r="B600"/>
      <c r="C600"/>
      <c r="D600"/>
      <c r="E600"/>
      <c r="F600"/>
      <c r="G600"/>
    </row>
    <row r="601" spans="1:7">
      <c r="A601"/>
      <c r="B601"/>
      <c r="C601"/>
      <c r="D601"/>
      <c r="E601"/>
      <c r="F601"/>
      <c r="G601"/>
    </row>
    <row r="602" spans="1:7">
      <c r="A602"/>
      <c r="B602"/>
      <c r="C602"/>
      <c r="D602"/>
      <c r="E602"/>
      <c r="F602"/>
      <c r="G602"/>
    </row>
    <row r="603" spans="1:7">
      <c r="A603"/>
      <c r="B603"/>
      <c r="C603"/>
      <c r="D603"/>
      <c r="E603"/>
      <c r="F603"/>
      <c r="G603"/>
    </row>
    <row r="604" spans="1:7">
      <c r="A604"/>
      <c r="B604"/>
      <c r="C604"/>
      <c r="D604"/>
      <c r="E604"/>
      <c r="F604"/>
      <c r="G604"/>
    </row>
    <row r="605" spans="1:7">
      <c r="A605"/>
      <c r="B605"/>
      <c r="C605"/>
      <c r="D605"/>
      <c r="E605"/>
      <c r="F605"/>
      <c r="G605"/>
    </row>
    <row r="606" spans="1:7">
      <c r="A606"/>
      <c r="B606"/>
      <c r="C606"/>
      <c r="D606"/>
      <c r="E606"/>
      <c r="F606"/>
      <c r="G606"/>
    </row>
    <row r="607" spans="1:7">
      <c r="A607"/>
      <c r="B607"/>
      <c r="C607"/>
      <c r="D607"/>
      <c r="E607"/>
      <c r="F607"/>
      <c r="G607"/>
    </row>
    <row r="608" spans="1:7">
      <c r="A608"/>
      <c r="B608"/>
      <c r="C608"/>
      <c r="D608"/>
      <c r="E608"/>
      <c r="F608"/>
      <c r="G608"/>
    </row>
    <row r="609" spans="1:7">
      <c r="A609"/>
      <c r="B609"/>
      <c r="C609"/>
      <c r="D609"/>
      <c r="E609"/>
      <c r="F609"/>
      <c r="G609"/>
    </row>
    <row r="610" spans="1:7">
      <c r="A610"/>
      <c r="B610"/>
      <c r="C610"/>
      <c r="D610"/>
      <c r="E610"/>
      <c r="F610"/>
      <c r="G610"/>
    </row>
    <row r="611" spans="1:7">
      <c r="A611"/>
      <c r="B611"/>
      <c r="C611"/>
      <c r="D611"/>
      <c r="E611"/>
      <c r="F611"/>
      <c r="G611"/>
    </row>
    <row r="612" spans="1:7">
      <c r="A612"/>
      <c r="B612"/>
      <c r="C612"/>
      <c r="D612"/>
      <c r="E612"/>
      <c r="F612"/>
      <c r="G612"/>
    </row>
    <row r="613" spans="1:7">
      <c r="A613"/>
      <c r="B613"/>
      <c r="C613"/>
      <c r="D613"/>
      <c r="E613"/>
      <c r="F613"/>
      <c r="G613"/>
    </row>
    <row r="614" spans="1:7">
      <c r="A614"/>
      <c r="B614"/>
      <c r="C614"/>
      <c r="D614"/>
      <c r="E614"/>
      <c r="F614"/>
      <c r="G614"/>
    </row>
    <row r="615" spans="1:7">
      <c r="A615"/>
      <c r="B615"/>
      <c r="C615"/>
      <c r="D615"/>
      <c r="E615"/>
      <c r="F615"/>
      <c r="G615"/>
    </row>
    <row r="616" spans="1:7">
      <c r="A616"/>
      <c r="B616"/>
      <c r="C616"/>
      <c r="D616"/>
      <c r="E616"/>
      <c r="F616"/>
      <c r="G616"/>
    </row>
    <row r="617" spans="1:7">
      <c r="A617"/>
      <c r="B617"/>
      <c r="C617"/>
      <c r="D617"/>
      <c r="E617"/>
      <c r="F617"/>
      <c r="G617"/>
    </row>
    <row r="618" spans="1:7">
      <c r="A618"/>
      <c r="B618"/>
      <c r="C618"/>
      <c r="D618"/>
      <c r="E618"/>
      <c r="F618"/>
      <c r="G618"/>
    </row>
    <row r="619" spans="1:7">
      <c r="A619"/>
      <c r="B619"/>
      <c r="C619"/>
      <c r="D619"/>
      <c r="E619"/>
      <c r="F619"/>
      <c r="G619"/>
    </row>
    <row r="620" spans="1:7">
      <c r="A620"/>
      <c r="B620"/>
      <c r="C620"/>
      <c r="D620"/>
      <c r="E620"/>
      <c r="F620"/>
      <c r="G620"/>
    </row>
    <row r="621" spans="1:7">
      <c r="A621"/>
      <c r="B621"/>
      <c r="C621"/>
      <c r="D621"/>
      <c r="E621"/>
      <c r="F621"/>
      <c r="G621"/>
    </row>
    <row r="622" spans="1:7">
      <c r="A622"/>
      <c r="B622"/>
      <c r="C622"/>
      <c r="D622"/>
      <c r="E622"/>
      <c r="F622"/>
      <c r="G622"/>
    </row>
    <row r="623" spans="1:7">
      <c r="A623"/>
      <c r="B623"/>
      <c r="C623"/>
      <c r="D623"/>
      <c r="E623"/>
      <c r="F623"/>
      <c r="G623"/>
    </row>
    <row r="624" spans="1:7">
      <c r="A624"/>
      <c r="B624"/>
      <c r="C624"/>
      <c r="D624"/>
      <c r="E624"/>
      <c r="F624"/>
      <c r="G624"/>
    </row>
    <row r="625" spans="1:7">
      <c r="A625"/>
      <c r="B625"/>
      <c r="C625"/>
      <c r="D625"/>
      <c r="E625"/>
      <c r="F625"/>
      <c r="G625"/>
    </row>
    <row r="626" spans="1:7">
      <c r="A626"/>
      <c r="B626"/>
      <c r="C626"/>
      <c r="D626"/>
      <c r="E626"/>
      <c r="F626"/>
      <c r="G626"/>
    </row>
    <row r="627" spans="1:7">
      <c r="A627"/>
      <c r="B627"/>
      <c r="C627"/>
      <c r="D627"/>
      <c r="E627"/>
      <c r="F627"/>
      <c r="G627"/>
    </row>
    <row r="628" spans="1:7">
      <c r="A628"/>
      <c r="B628"/>
      <c r="C628"/>
      <c r="D628"/>
      <c r="E628"/>
      <c r="F628"/>
      <c r="G628"/>
    </row>
    <row r="629" spans="1:7">
      <c r="A629"/>
      <c r="B629"/>
      <c r="C629"/>
      <c r="D629"/>
      <c r="E629"/>
      <c r="F629"/>
      <c r="G629"/>
    </row>
    <row r="630" spans="1:7">
      <c r="A630"/>
      <c r="B630"/>
      <c r="C630"/>
      <c r="D630"/>
      <c r="E630"/>
      <c r="F630"/>
      <c r="G630"/>
    </row>
    <row r="631" spans="1:7">
      <c r="A631"/>
      <c r="B631"/>
      <c r="C631"/>
      <c r="D631"/>
      <c r="E631"/>
      <c r="F631"/>
      <c r="G631"/>
    </row>
    <row r="632" spans="1:7">
      <c r="A632"/>
      <c r="B632"/>
      <c r="C632"/>
      <c r="D632"/>
      <c r="E632"/>
      <c r="F632"/>
      <c r="G632"/>
    </row>
    <row r="633" spans="1:7">
      <c r="A633"/>
      <c r="B633"/>
      <c r="C633"/>
      <c r="D633"/>
      <c r="E633"/>
      <c r="F633"/>
      <c r="G633"/>
    </row>
    <row r="634" spans="1:7">
      <c r="A634"/>
      <c r="B634"/>
      <c r="C634"/>
      <c r="D634"/>
      <c r="E634"/>
      <c r="F634"/>
      <c r="G634"/>
    </row>
    <row r="635" spans="1:7">
      <c r="A635"/>
      <c r="B635"/>
      <c r="C635"/>
      <c r="D635"/>
      <c r="E635"/>
      <c r="F635"/>
      <c r="G635"/>
    </row>
    <row r="636" spans="1:7">
      <c r="A636"/>
      <c r="B636"/>
      <c r="C636"/>
      <c r="D636"/>
      <c r="E636"/>
      <c r="F636"/>
      <c r="G636"/>
    </row>
    <row r="637" spans="1:7">
      <c r="A637"/>
      <c r="B637"/>
      <c r="C637"/>
      <c r="D637"/>
      <c r="E637"/>
      <c r="F637"/>
      <c r="G637"/>
    </row>
    <row r="638" spans="1:7">
      <c r="A638"/>
      <c r="B638"/>
      <c r="C638"/>
      <c r="D638"/>
      <c r="E638"/>
      <c r="F638"/>
      <c r="G638"/>
    </row>
    <row r="639" spans="1:7">
      <c r="A639"/>
      <c r="B639"/>
      <c r="C639"/>
      <c r="D639"/>
      <c r="E639"/>
      <c r="F639"/>
      <c r="G639"/>
    </row>
    <row r="640" spans="1:7">
      <c r="A640"/>
      <c r="B640"/>
      <c r="C640"/>
      <c r="D640"/>
      <c r="E640"/>
      <c r="F640"/>
      <c r="G640"/>
    </row>
    <row r="641" spans="1:7">
      <c r="A641"/>
      <c r="B641"/>
      <c r="C641"/>
      <c r="D641"/>
      <c r="E641"/>
      <c r="F641"/>
      <c r="G641"/>
    </row>
    <row r="642" spans="1:7">
      <c r="A642"/>
      <c r="B642"/>
      <c r="C642"/>
      <c r="D642"/>
      <c r="E642"/>
      <c r="F642"/>
      <c r="G642"/>
    </row>
    <row r="643" spans="1:7">
      <c r="A643"/>
      <c r="B643"/>
      <c r="C643"/>
      <c r="D643"/>
      <c r="E643"/>
      <c r="F643"/>
      <c r="G643"/>
    </row>
    <row r="644" spans="1:7">
      <c r="A644"/>
      <c r="B644"/>
      <c r="C644"/>
      <c r="D644"/>
      <c r="E644"/>
      <c r="F644"/>
      <c r="G644"/>
    </row>
    <row r="645" spans="1:7">
      <c r="A645"/>
      <c r="B645"/>
      <c r="C645"/>
      <c r="D645"/>
      <c r="E645"/>
      <c r="F645"/>
      <c r="G645"/>
    </row>
    <row r="646" spans="1:7">
      <c r="A646"/>
      <c r="B646"/>
      <c r="C646"/>
      <c r="D646"/>
      <c r="E646"/>
      <c r="F646"/>
      <c r="G646"/>
    </row>
    <row r="647" spans="1:7">
      <c r="A647"/>
      <c r="B647"/>
      <c r="C647"/>
      <c r="D647"/>
      <c r="E647"/>
      <c r="F647"/>
      <c r="G647"/>
    </row>
    <row r="648" spans="1:7">
      <c r="A648"/>
      <c r="B648"/>
      <c r="C648"/>
      <c r="D648"/>
      <c r="E648"/>
      <c r="F648"/>
      <c r="G648"/>
    </row>
    <row r="649" spans="1:7">
      <c r="A649"/>
      <c r="B649"/>
      <c r="C649"/>
      <c r="D649"/>
      <c r="E649"/>
      <c r="F649"/>
      <c r="G649"/>
    </row>
    <row r="650" spans="1:7">
      <c r="A650"/>
      <c r="B650"/>
      <c r="C650"/>
      <c r="D650"/>
      <c r="E650"/>
      <c r="F650"/>
      <c r="G650"/>
    </row>
    <row r="651" spans="1:7">
      <c r="A651"/>
      <c r="B651"/>
      <c r="C651"/>
      <c r="D651"/>
      <c r="E651"/>
      <c r="F651"/>
      <c r="G651"/>
    </row>
    <row r="652" spans="1:7">
      <c r="A652"/>
      <c r="B652"/>
      <c r="C652"/>
      <c r="D652"/>
      <c r="E652"/>
      <c r="F652"/>
      <c r="G652"/>
    </row>
    <row r="653" spans="1:7">
      <c r="A653"/>
      <c r="B653"/>
      <c r="C653"/>
      <c r="D653"/>
      <c r="E653"/>
      <c r="F653"/>
      <c r="G653"/>
    </row>
    <row r="654" spans="1:7">
      <c r="A654"/>
      <c r="B654"/>
      <c r="C654"/>
      <c r="D654"/>
      <c r="E654"/>
      <c r="F654"/>
      <c r="G654"/>
    </row>
    <row r="655" spans="1:7">
      <c r="A655"/>
      <c r="B655"/>
      <c r="C655"/>
      <c r="D655"/>
      <c r="E655"/>
      <c r="F655"/>
      <c r="G655"/>
    </row>
    <row r="656" spans="1:7">
      <c r="A656"/>
      <c r="B656"/>
      <c r="C656"/>
      <c r="D656"/>
      <c r="E656"/>
      <c r="F656"/>
      <c r="G656"/>
    </row>
    <row r="657" spans="1:7">
      <c r="A657"/>
      <c r="B657"/>
      <c r="C657"/>
      <c r="D657"/>
      <c r="E657"/>
      <c r="F657"/>
      <c r="G657"/>
    </row>
    <row r="658" spans="1:7">
      <c r="A658"/>
      <c r="B658"/>
      <c r="C658"/>
      <c r="D658"/>
      <c r="E658"/>
      <c r="F658"/>
      <c r="G658"/>
    </row>
    <row r="659" spans="1:7">
      <c r="A659"/>
      <c r="B659"/>
      <c r="C659"/>
      <c r="D659"/>
      <c r="E659"/>
      <c r="F659"/>
      <c r="G659"/>
    </row>
    <row r="660" spans="1:7">
      <c r="A660"/>
      <c r="B660"/>
      <c r="C660"/>
      <c r="D660"/>
      <c r="E660"/>
      <c r="F660"/>
      <c r="G660"/>
    </row>
    <row r="661" spans="1:7">
      <c r="A661"/>
      <c r="B661"/>
      <c r="C661"/>
      <c r="D661"/>
      <c r="E661"/>
      <c r="F661"/>
      <c r="G661"/>
    </row>
    <row r="662" spans="1:7">
      <c r="A662"/>
      <c r="B662"/>
      <c r="C662"/>
      <c r="D662"/>
      <c r="E662"/>
      <c r="F662"/>
      <c r="G662"/>
    </row>
    <row r="663" spans="1:7">
      <c r="A663"/>
      <c r="B663"/>
      <c r="C663"/>
      <c r="D663"/>
      <c r="E663"/>
      <c r="F663"/>
      <c r="G663"/>
    </row>
    <row r="664" spans="1:7">
      <c r="A664"/>
      <c r="B664"/>
      <c r="C664"/>
      <c r="D664"/>
      <c r="E664"/>
      <c r="F664"/>
      <c r="G664"/>
    </row>
    <row r="665" spans="1:7">
      <c r="A665"/>
      <c r="B665"/>
      <c r="C665"/>
      <c r="D665"/>
      <c r="E665"/>
      <c r="F665"/>
      <c r="G665"/>
    </row>
    <row r="666" spans="1:7">
      <c r="A666"/>
      <c r="B666"/>
      <c r="C666"/>
      <c r="D666"/>
      <c r="E666"/>
      <c r="F666"/>
      <c r="G666"/>
    </row>
    <row r="667" spans="1:7">
      <c r="A667"/>
      <c r="B667"/>
      <c r="C667"/>
      <c r="D667"/>
      <c r="E667"/>
      <c r="F667"/>
      <c r="G667"/>
    </row>
    <row r="668" spans="1:7">
      <c r="A668"/>
      <c r="B668"/>
      <c r="C668"/>
      <c r="D668"/>
      <c r="E668"/>
      <c r="F668"/>
      <c r="G668"/>
    </row>
    <row r="669" spans="1:7">
      <c r="A669"/>
      <c r="B669"/>
      <c r="C669"/>
      <c r="D669"/>
      <c r="E669"/>
      <c r="F669"/>
      <c r="G669"/>
    </row>
    <row r="670" spans="1:7">
      <c r="A670"/>
      <c r="B670"/>
      <c r="C670"/>
      <c r="D670"/>
      <c r="E670"/>
      <c r="F670"/>
      <c r="G670"/>
    </row>
    <row r="671" spans="1:7">
      <c r="A671"/>
      <c r="B671"/>
      <c r="C671"/>
      <c r="D671"/>
      <c r="E671"/>
      <c r="F671"/>
      <c r="G671"/>
    </row>
    <row r="672" spans="1:7">
      <c r="A672"/>
      <c r="B672"/>
      <c r="C672"/>
      <c r="D672"/>
      <c r="E672"/>
      <c r="F672"/>
      <c r="G672"/>
    </row>
    <row r="673" spans="1:7">
      <c r="A673"/>
      <c r="B673"/>
      <c r="C673"/>
      <c r="D673"/>
      <c r="E673"/>
      <c r="F673"/>
      <c r="G673"/>
    </row>
    <row r="674" spans="1:7">
      <c r="A674"/>
      <c r="B674"/>
      <c r="C674"/>
      <c r="D674"/>
      <c r="E674"/>
      <c r="F674"/>
      <c r="G674"/>
    </row>
    <row r="675" spans="1:7">
      <c r="A675"/>
      <c r="B675"/>
      <c r="C675"/>
      <c r="D675"/>
      <c r="E675"/>
      <c r="F675"/>
      <c r="G675"/>
    </row>
    <row r="676" spans="1:7">
      <c r="A676"/>
      <c r="B676"/>
      <c r="C676"/>
      <c r="D676"/>
      <c r="E676"/>
      <c r="F676"/>
      <c r="G676"/>
    </row>
    <row r="677" spans="1:7">
      <c r="A677"/>
      <c r="B677"/>
      <c r="C677"/>
      <c r="D677"/>
      <c r="E677"/>
      <c r="F677"/>
      <c r="G677"/>
    </row>
    <row r="678" spans="1:7">
      <c r="A678"/>
      <c r="B678"/>
      <c r="C678"/>
      <c r="D678"/>
      <c r="E678"/>
      <c r="F678"/>
      <c r="G678"/>
    </row>
    <row r="679" spans="1:7">
      <c r="A679"/>
      <c r="B679"/>
      <c r="C679"/>
      <c r="D679"/>
      <c r="E679"/>
      <c r="F679"/>
      <c r="G679"/>
    </row>
    <row r="680" spans="1:7">
      <c r="A680"/>
      <c r="B680"/>
      <c r="C680"/>
      <c r="D680"/>
      <c r="E680"/>
      <c r="F680"/>
      <c r="G680"/>
    </row>
    <row r="681" spans="1:7">
      <c r="A681"/>
      <c r="B681"/>
      <c r="C681"/>
      <c r="D681"/>
      <c r="E681"/>
      <c r="F681"/>
      <c r="G681"/>
    </row>
    <row r="682" spans="1:7">
      <c r="A682"/>
      <c r="B682"/>
      <c r="C682"/>
      <c r="D682"/>
      <c r="E682"/>
      <c r="F682"/>
      <c r="G682"/>
    </row>
    <row r="683" spans="1:7">
      <c r="A683"/>
      <c r="B683"/>
      <c r="C683"/>
      <c r="D683"/>
      <c r="E683"/>
      <c r="F683"/>
      <c r="G683"/>
    </row>
    <row r="684" spans="1:7">
      <c r="A684"/>
      <c r="B684"/>
      <c r="C684"/>
      <c r="D684"/>
      <c r="E684"/>
      <c r="F684"/>
      <c r="G684"/>
    </row>
    <row r="685" spans="1:7">
      <c r="A685"/>
      <c r="B685"/>
      <c r="C685"/>
      <c r="D685"/>
      <c r="E685"/>
      <c r="F685"/>
      <c r="G685"/>
    </row>
    <row r="686" spans="1:7">
      <c r="A686"/>
      <c r="B686"/>
      <c r="C686"/>
      <c r="D686"/>
      <c r="E686"/>
      <c r="F686"/>
      <c r="G686"/>
    </row>
    <row r="687" spans="1:7">
      <c r="A687"/>
      <c r="B687"/>
      <c r="C687"/>
      <c r="D687"/>
      <c r="E687"/>
      <c r="F687"/>
      <c r="G687"/>
    </row>
    <row r="688" spans="1:7">
      <c r="A688"/>
      <c r="B688"/>
      <c r="C688"/>
      <c r="D688"/>
      <c r="E688"/>
      <c r="F688"/>
      <c r="G688"/>
    </row>
    <row r="689" spans="1:7">
      <c r="A689"/>
      <c r="B689"/>
      <c r="C689"/>
      <c r="D689"/>
      <c r="E689"/>
      <c r="F689"/>
      <c r="G689"/>
    </row>
    <row r="690" spans="1:7">
      <c r="A690"/>
      <c r="B690"/>
      <c r="C690"/>
      <c r="D690"/>
      <c r="E690"/>
      <c r="F690"/>
      <c r="G690"/>
    </row>
    <row r="691" spans="1:7">
      <c r="A691"/>
      <c r="B691"/>
      <c r="C691"/>
      <c r="D691"/>
      <c r="E691"/>
      <c r="F691"/>
      <c r="G691"/>
    </row>
    <row r="692" spans="1:7">
      <c r="A692"/>
      <c r="B692"/>
      <c r="C692"/>
      <c r="D692"/>
      <c r="E692"/>
      <c r="F692"/>
      <c r="G692"/>
    </row>
    <row r="693" spans="1:7">
      <c r="A693"/>
      <c r="B693"/>
      <c r="C693"/>
      <c r="D693"/>
      <c r="E693"/>
      <c r="F693"/>
      <c r="G693"/>
    </row>
    <row r="694" spans="1:7">
      <c r="A694"/>
      <c r="B694"/>
      <c r="C694"/>
      <c r="D694"/>
      <c r="E694"/>
      <c r="F694"/>
      <c r="G694"/>
    </row>
    <row r="695" spans="1:7">
      <c r="A695"/>
      <c r="B695"/>
      <c r="C695"/>
      <c r="D695"/>
      <c r="E695"/>
      <c r="F695"/>
      <c r="G695"/>
    </row>
    <row r="696" spans="1:7">
      <c r="A696"/>
      <c r="B696"/>
      <c r="C696"/>
      <c r="D696"/>
      <c r="E696"/>
      <c r="F696"/>
      <c r="G696"/>
    </row>
    <row r="697" spans="1:7">
      <c r="A697"/>
      <c r="B697"/>
      <c r="C697"/>
      <c r="D697"/>
      <c r="E697"/>
      <c r="F697"/>
      <c r="G697"/>
    </row>
    <row r="698" spans="1:7">
      <c r="A698"/>
      <c r="B698"/>
      <c r="C698"/>
      <c r="D698"/>
      <c r="E698"/>
      <c r="F698"/>
      <c r="G698"/>
    </row>
    <row r="699" spans="1:7">
      <c r="A699"/>
      <c r="B699"/>
      <c r="C699"/>
      <c r="D699"/>
      <c r="E699"/>
      <c r="F699"/>
      <c r="G699"/>
    </row>
    <row r="700" spans="1:7">
      <c r="A700"/>
      <c r="B700"/>
      <c r="C700"/>
      <c r="D700"/>
      <c r="E700"/>
      <c r="F700"/>
      <c r="G700"/>
    </row>
    <row r="701" spans="1:7">
      <c r="A701"/>
      <c r="B701"/>
      <c r="C701"/>
      <c r="D701"/>
      <c r="E701"/>
      <c r="F701"/>
      <c r="G701"/>
    </row>
    <row r="702" spans="1:7">
      <c r="A702"/>
      <c r="B702"/>
      <c r="C702"/>
      <c r="D702"/>
      <c r="E702"/>
      <c r="F702"/>
      <c r="G702"/>
    </row>
    <row r="703" spans="1:7">
      <c r="A703"/>
      <c r="B703"/>
      <c r="C703"/>
      <c r="D703"/>
      <c r="E703"/>
      <c r="F703"/>
      <c r="G703"/>
    </row>
    <row r="704" spans="1:7">
      <c r="A704"/>
      <c r="B704"/>
      <c r="C704"/>
      <c r="D704"/>
      <c r="E704"/>
      <c r="F704"/>
      <c r="G704"/>
    </row>
    <row r="705" spans="1:7">
      <c r="A705"/>
      <c r="B705"/>
      <c r="C705"/>
      <c r="D705"/>
      <c r="E705"/>
      <c r="F705"/>
      <c r="G705"/>
    </row>
    <row r="706" spans="1:7">
      <c r="A706"/>
      <c r="B706"/>
      <c r="C706"/>
      <c r="D706"/>
      <c r="E706"/>
      <c r="F706"/>
      <c r="G706"/>
    </row>
    <row r="707" spans="1:7">
      <c r="A707"/>
      <c r="B707"/>
      <c r="C707"/>
      <c r="D707"/>
      <c r="E707"/>
      <c r="F707"/>
      <c r="G707"/>
    </row>
    <row r="708" spans="1:7">
      <c r="A708"/>
      <c r="B708"/>
      <c r="C708"/>
      <c r="D708"/>
      <c r="E708"/>
      <c r="F708"/>
      <c r="G708"/>
    </row>
    <row r="709" spans="1:7">
      <c r="A709"/>
      <c r="B709"/>
      <c r="C709"/>
      <c r="D709"/>
      <c r="E709"/>
      <c r="F709"/>
      <c r="G709"/>
    </row>
    <row r="710" spans="1:7">
      <c r="A710"/>
      <c r="B710"/>
      <c r="C710"/>
      <c r="D710"/>
      <c r="E710"/>
      <c r="F710"/>
      <c r="G710"/>
    </row>
    <row r="711" spans="1:7">
      <c r="A711"/>
      <c r="B711"/>
      <c r="C711"/>
      <c r="D711"/>
      <c r="E711"/>
      <c r="F711"/>
      <c r="G711"/>
    </row>
    <row r="712" spans="1:7">
      <c r="A712"/>
      <c r="B712"/>
      <c r="C712"/>
      <c r="D712"/>
      <c r="E712"/>
      <c r="F712"/>
      <c r="G712"/>
    </row>
    <row r="713" spans="1:7">
      <c r="A713"/>
      <c r="B713"/>
      <c r="C713"/>
      <c r="D713"/>
      <c r="E713"/>
      <c r="F713"/>
      <c r="G713"/>
    </row>
    <row r="714" spans="1:7">
      <c r="A714"/>
      <c r="B714"/>
      <c r="C714"/>
      <c r="D714"/>
      <c r="E714"/>
      <c r="F714"/>
      <c r="G714"/>
    </row>
    <row r="715" spans="1:7">
      <c r="A715"/>
      <c r="B715"/>
      <c r="C715"/>
      <c r="D715"/>
      <c r="E715"/>
      <c r="F715"/>
      <c r="G715"/>
    </row>
    <row r="716" spans="1:7">
      <c r="A716"/>
      <c r="B716"/>
      <c r="C716"/>
      <c r="D716"/>
      <c r="E716"/>
      <c r="F716"/>
      <c r="G716"/>
    </row>
    <row r="717" spans="1:7">
      <c r="A717"/>
      <c r="B717"/>
      <c r="C717"/>
      <c r="D717"/>
      <c r="E717"/>
      <c r="F717"/>
      <c r="G717"/>
    </row>
    <row r="718" spans="1:7">
      <c r="A718"/>
      <c r="B718"/>
      <c r="C718"/>
      <c r="D718"/>
      <c r="E718"/>
      <c r="F718"/>
      <c r="G718"/>
    </row>
    <row r="719" spans="1:7">
      <c r="A719"/>
      <c r="B719"/>
      <c r="C719"/>
      <c r="D719"/>
      <c r="E719"/>
      <c r="F719"/>
      <c r="G719"/>
    </row>
    <row r="720" spans="1:7">
      <c r="A720"/>
      <c r="B720"/>
      <c r="C720"/>
      <c r="D720"/>
      <c r="E720"/>
      <c r="F720"/>
      <c r="G720"/>
    </row>
    <row r="721" spans="1:7">
      <c r="A721"/>
      <c r="B721"/>
      <c r="C721"/>
      <c r="D721"/>
      <c r="E721"/>
      <c r="F721"/>
      <c r="G721"/>
    </row>
    <row r="722" spans="1:7">
      <c r="A722"/>
      <c r="B722"/>
      <c r="C722"/>
      <c r="D722"/>
      <c r="E722"/>
      <c r="F722"/>
      <c r="G722"/>
    </row>
    <row r="723" spans="1:7">
      <c r="A723"/>
      <c r="B723"/>
      <c r="C723"/>
      <c r="D723"/>
      <c r="E723"/>
      <c r="F723"/>
      <c r="G723"/>
    </row>
    <row r="724" spans="1:7">
      <c r="A724"/>
      <c r="B724"/>
      <c r="C724"/>
      <c r="D724"/>
      <c r="E724"/>
      <c r="F724"/>
      <c r="G724"/>
    </row>
    <row r="725" spans="1:7">
      <c r="A725"/>
      <c r="B725"/>
      <c r="C725"/>
      <c r="D725"/>
      <c r="E725"/>
      <c r="F725"/>
      <c r="G725"/>
    </row>
    <row r="726" spans="1:7">
      <c r="A726"/>
      <c r="B726"/>
      <c r="C726"/>
      <c r="D726"/>
      <c r="E726"/>
      <c r="F726"/>
      <c r="G726"/>
    </row>
    <row r="727" spans="1:7">
      <c r="A727"/>
      <c r="B727"/>
      <c r="C727"/>
      <c r="D727"/>
      <c r="E727"/>
      <c r="F727"/>
      <c r="G727"/>
    </row>
    <row r="728" spans="1:7">
      <c r="A728"/>
      <c r="B728"/>
      <c r="C728"/>
      <c r="D728"/>
      <c r="E728"/>
      <c r="F728"/>
      <c r="G728"/>
    </row>
    <row r="729" spans="1:7">
      <c r="A729"/>
      <c r="B729"/>
      <c r="C729"/>
      <c r="D729"/>
      <c r="E729"/>
      <c r="F729"/>
      <c r="G729"/>
    </row>
    <row r="730" spans="1:7">
      <c r="A730"/>
      <c r="B730"/>
      <c r="C730"/>
      <c r="D730"/>
      <c r="E730"/>
      <c r="F730"/>
      <c r="G730"/>
    </row>
    <row r="731" spans="1:7">
      <c r="A731"/>
      <c r="B731"/>
      <c r="C731"/>
      <c r="D731"/>
      <c r="E731"/>
      <c r="F731"/>
      <c r="G731"/>
    </row>
    <row r="732" spans="1:7">
      <c r="A732"/>
      <c r="B732"/>
      <c r="C732"/>
      <c r="D732"/>
      <c r="E732"/>
      <c r="F732"/>
      <c r="G732"/>
    </row>
    <row r="733" spans="1:7">
      <c r="A733"/>
      <c r="B733"/>
      <c r="C733"/>
      <c r="D733"/>
      <c r="E733"/>
      <c r="F733"/>
      <c r="G733"/>
    </row>
    <row r="734" spans="1:7">
      <c r="A734"/>
      <c r="B734"/>
      <c r="C734"/>
      <c r="D734"/>
      <c r="E734"/>
      <c r="F734"/>
      <c r="G734"/>
    </row>
    <row r="735" spans="1:7">
      <c r="A735"/>
      <c r="B735"/>
      <c r="C735"/>
      <c r="D735"/>
      <c r="E735"/>
      <c r="F735"/>
      <c r="G735"/>
    </row>
    <row r="736" spans="1:7">
      <c r="A736"/>
      <c r="B736"/>
      <c r="C736"/>
      <c r="D736"/>
      <c r="E736"/>
      <c r="F736"/>
      <c r="G736"/>
    </row>
    <row r="737" spans="1:7">
      <c r="A737"/>
      <c r="B737"/>
      <c r="C737"/>
      <c r="D737"/>
      <c r="E737"/>
      <c r="F737"/>
      <c r="G737"/>
    </row>
    <row r="738" spans="1:7">
      <c r="A738"/>
      <c r="B738"/>
      <c r="C738"/>
      <c r="D738"/>
      <c r="E738"/>
      <c r="F738"/>
      <c r="G738"/>
    </row>
    <row r="739" spans="1:7">
      <c r="A739"/>
      <c r="B739"/>
      <c r="C739"/>
      <c r="D739"/>
      <c r="E739"/>
      <c r="F739"/>
      <c r="G739"/>
    </row>
    <row r="740" spans="1:7">
      <c r="A740"/>
      <c r="B740"/>
      <c r="C740"/>
      <c r="D740"/>
      <c r="E740"/>
      <c r="F740"/>
      <c r="G740"/>
    </row>
    <row r="741" spans="1:7">
      <c r="A741"/>
      <c r="B741"/>
      <c r="C741"/>
      <c r="D741"/>
      <c r="E741"/>
      <c r="F741"/>
      <c r="G741"/>
    </row>
    <row r="742" spans="1:7">
      <c r="A742"/>
      <c r="B742"/>
      <c r="C742"/>
      <c r="D742"/>
      <c r="E742"/>
      <c r="F742"/>
      <c r="G742"/>
    </row>
    <row r="743" spans="1:7">
      <c r="A743"/>
      <c r="B743"/>
      <c r="C743"/>
      <c r="D743"/>
      <c r="E743"/>
      <c r="F743"/>
      <c r="G743"/>
    </row>
    <row r="744" spans="1:7">
      <c r="A744"/>
      <c r="B744"/>
      <c r="C744"/>
      <c r="D744"/>
      <c r="E744"/>
      <c r="F744"/>
      <c r="G744"/>
    </row>
    <row r="745" spans="1:7">
      <c r="A745"/>
      <c r="B745"/>
      <c r="C745"/>
      <c r="D745"/>
      <c r="E745"/>
      <c r="F745"/>
      <c r="G745"/>
    </row>
    <row r="746" spans="1:7">
      <c r="A746"/>
      <c r="B746"/>
      <c r="C746"/>
      <c r="D746"/>
      <c r="E746"/>
      <c r="F746"/>
      <c r="G746"/>
    </row>
    <row r="747" spans="1:7">
      <c r="A747"/>
      <c r="B747"/>
      <c r="C747"/>
      <c r="D747"/>
      <c r="E747"/>
      <c r="F747"/>
      <c r="G747"/>
    </row>
    <row r="748" spans="1:7">
      <c r="A748"/>
      <c r="B748"/>
      <c r="C748"/>
      <c r="D748"/>
      <c r="E748"/>
      <c r="F748"/>
      <c r="G748"/>
    </row>
    <row r="749" spans="1:7">
      <c r="A749"/>
      <c r="B749"/>
      <c r="C749"/>
      <c r="D749"/>
      <c r="E749"/>
      <c r="F749"/>
      <c r="G749"/>
    </row>
    <row r="750" spans="1:7">
      <c r="A750"/>
      <c r="B750"/>
      <c r="C750"/>
      <c r="D750"/>
      <c r="E750"/>
      <c r="F750"/>
      <c r="G750"/>
    </row>
    <row r="751" spans="1:7">
      <c r="A751"/>
      <c r="B751"/>
      <c r="C751"/>
      <c r="D751"/>
      <c r="E751"/>
      <c r="F751"/>
      <c r="G751"/>
    </row>
    <row r="752" spans="1:7">
      <c r="A752"/>
      <c r="B752"/>
      <c r="C752"/>
      <c r="D752"/>
      <c r="E752"/>
      <c r="F752"/>
      <c r="G752"/>
    </row>
    <row r="753" spans="1:7">
      <c r="A753"/>
      <c r="B753"/>
      <c r="C753"/>
      <c r="D753"/>
      <c r="E753"/>
      <c r="F753"/>
      <c r="G753"/>
    </row>
    <row r="754" spans="1:7">
      <c r="A754"/>
      <c r="B754"/>
      <c r="C754"/>
      <c r="D754"/>
      <c r="E754"/>
      <c r="F754"/>
      <c r="G754"/>
    </row>
    <row r="755" spans="1:7">
      <c r="A755"/>
      <c r="B755"/>
      <c r="C755"/>
      <c r="D755"/>
      <c r="E755"/>
      <c r="F755"/>
      <c r="G755"/>
    </row>
    <row r="756" spans="1:7">
      <c r="A756"/>
      <c r="B756"/>
      <c r="C756"/>
      <c r="D756"/>
      <c r="E756"/>
      <c r="F756"/>
      <c r="G756"/>
    </row>
    <row r="757" spans="1:7">
      <c r="A757"/>
      <c r="B757"/>
      <c r="C757"/>
      <c r="D757"/>
      <c r="E757"/>
      <c r="F757"/>
      <c r="G757"/>
    </row>
    <row r="758" spans="1:7">
      <c r="A758"/>
      <c r="B758"/>
      <c r="C758"/>
      <c r="D758"/>
      <c r="E758"/>
      <c r="F758"/>
      <c r="G758"/>
    </row>
    <row r="759" spans="1:7">
      <c r="A759"/>
      <c r="B759"/>
      <c r="C759"/>
      <c r="D759"/>
      <c r="E759"/>
      <c r="F759"/>
      <c r="G759"/>
    </row>
    <row r="760" spans="1:7">
      <c r="A760"/>
      <c r="B760"/>
      <c r="C760"/>
      <c r="D760"/>
      <c r="E760"/>
      <c r="F760"/>
      <c r="G760"/>
    </row>
    <row r="761" spans="1:7">
      <c r="A761"/>
      <c r="B761"/>
      <c r="C761"/>
      <c r="D761"/>
      <c r="E761"/>
      <c r="F761"/>
      <c r="G761"/>
    </row>
    <row r="762" spans="1:7">
      <c r="A762"/>
      <c r="B762"/>
      <c r="C762"/>
      <c r="D762"/>
      <c r="E762"/>
      <c r="F762"/>
      <c r="G762"/>
    </row>
    <row r="763" spans="1:7">
      <c r="A763"/>
      <c r="B763"/>
      <c r="C763"/>
      <c r="D763"/>
      <c r="E763"/>
      <c r="F763"/>
      <c r="G763"/>
    </row>
    <row r="764" spans="1:7">
      <c r="A764"/>
      <c r="B764"/>
      <c r="C764"/>
      <c r="D764"/>
      <c r="E764"/>
      <c r="F764"/>
      <c r="G764"/>
    </row>
    <row r="765" spans="1:7">
      <c r="A765"/>
      <c r="B765"/>
      <c r="C765"/>
      <c r="D765"/>
      <c r="E765"/>
      <c r="F765"/>
      <c r="G765"/>
    </row>
    <row r="766" spans="1:7">
      <c r="A766"/>
      <c r="B766"/>
      <c r="C766"/>
      <c r="D766"/>
      <c r="E766"/>
      <c r="F766"/>
      <c r="G766"/>
    </row>
    <row r="767" spans="1:7">
      <c r="A767"/>
      <c r="B767"/>
      <c r="C767"/>
      <c r="D767"/>
      <c r="E767"/>
      <c r="F767"/>
      <c r="G767"/>
    </row>
    <row r="768" spans="1:7">
      <c r="A768"/>
      <c r="B768"/>
      <c r="C768"/>
      <c r="D768"/>
      <c r="E768"/>
      <c r="F768"/>
      <c r="G768"/>
    </row>
    <row r="769" spans="1:7">
      <c r="A769"/>
      <c r="B769"/>
      <c r="C769"/>
      <c r="D769"/>
      <c r="E769"/>
      <c r="F769"/>
      <c r="G769"/>
    </row>
    <row r="770" spans="1:7">
      <c r="A770"/>
      <c r="B770"/>
      <c r="C770"/>
      <c r="D770"/>
      <c r="E770"/>
      <c r="F770"/>
      <c r="G770"/>
    </row>
    <row r="771" spans="1:7">
      <c r="A771"/>
      <c r="B771"/>
      <c r="C771"/>
      <c r="D771"/>
      <c r="E771"/>
      <c r="F771"/>
      <c r="G771"/>
    </row>
    <row r="772" spans="1:7">
      <c r="A772"/>
      <c r="B772"/>
      <c r="C772"/>
      <c r="D772"/>
      <c r="E772"/>
      <c r="F772"/>
      <c r="G772"/>
    </row>
    <row r="773" spans="1:7">
      <c r="A773"/>
      <c r="B773"/>
      <c r="C773"/>
      <c r="D773"/>
      <c r="E773"/>
      <c r="F773"/>
      <c r="G773"/>
    </row>
    <row r="774" spans="1:7">
      <c r="A774"/>
      <c r="B774"/>
      <c r="C774"/>
      <c r="D774"/>
      <c r="E774"/>
      <c r="F774"/>
      <c r="G774"/>
    </row>
    <row r="775" spans="1:7">
      <c r="A775"/>
      <c r="B775"/>
      <c r="C775"/>
      <c r="D775"/>
      <c r="E775"/>
      <c r="F775"/>
      <c r="G775"/>
    </row>
    <row r="776" spans="1:7">
      <c r="A776"/>
      <c r="B776"/>
      <c r="C776"/>
      <c r="D776"/>
      <c r="E776"/>
      <c r="F776"/>
      <c r="G776"/>
    </row>
    <row r="777" spans="1:7">
      <c r="A777"/>
      <c r="B777"/>
      <c r="C777"/>
      <c r="D777"/>
      <c r="E777"/>
      <c r="F777"/>
      <c r="G777"/>
    </row>
    <row r="778" spans="1:7">
      <c r="A778"/>
      <c r="B778"/>
      <c r="C778"/>
      <c r="D778"/>
      <c r="E778"/>
      <c r="F778"/>
      <c r="G778"/>
    </row>
    <row r="779" spans="1:7">
      <c r="A779"/>
      <c r="B779"/>
      <c r="C779"/>
      <c r="D779"/>
      <c r="E779"/>
      <c r="F779"/>
      <c r="G779"/>
    </row>
    <row r="780" spans="1:7">
      <c r="A780"/>
      <c r="B780"/>
      <c r="C780"/>
      <c r="D780"/>
      <c r="E780"/>
      <c r="F780"/>
      <c r="G780"/>
    </row>
    <row r="781" spans="1:7">
      <c r="A781"/>
      <c r="B781"/>
      <c r="C781"/>
      <c r="D781"/>
      <c r="E781"/>
      <c r="F781"/>
      <c r="G781"/>
    </row>
    <row r="782" spans="1:7">
      <c r="A782"/>
      <c r="B782"/>
      <c r="C782"/>
      <c r="D782"/>
      <c r="E782"/>
      <c r="F782"/>
      <c r="G782"/>
    </row>
    <row r="783" spans="1:7">
      <c r="A783"/>
      <c r="B783"/>
      <c r="C783"/>
      <c r="D783"/>
      <c r="E783"/>
      <c r="F783"/>
      <c r="G783"/>
    </row>
    <row r="784" spans="1:7">
      <c r="A784"/>
      <c r="B784"/>
      <c r="C784"/>
      <c r="D784"/>
      <c r="E784"/>
      <c r="F784"/>
      <c r="G784"/>
    </row>
    <row r="785" spans="1:7">
      <c r="A785"/>
      <c r="B785"/>
      <c r="C785"/>
      <c r="D785"/>
      <c r="E785"/>
      <c r="F785"/>
      <c r="G785"/>
    </row>
    <row r="786" spans="1:7">
      <c r="A786"/>
      <c r="B786"/>
      <c r="C786"/>
      <c r="D786"/>
      <c r="E786"/>
      <c r="F786"/>
      <c r="G786"/>
    </row>
    <row r="787" spans="1:7">
      <c r="A787"/>
      <c r="B787"/>
      <c r="C787"/>
      <c r="D787"/>
      <c r="E787"/>
      <c r="F787"/>
      <c r="G787"/>
    </row>
    <row r="788" spans="1:7">
      <c r="A788"/>
      <c r="B788"/>
      <c r="C788"/>
      <c r="D788"/>
      <c r="E788"/>
      <c r="F788"/>
      <c r="G788"/>
    </row>
    <row r="789" spans="1:7">
      <c r="A789"/>
      <c r="B789"/>
      <c r="C789"/>
      <c r="D789"/>
      <c r="E789"/>
      <c r="F789"/>
      <c r="G789"/>
    </row>
    <row r="790" spans="1:7">
      <c r="A790"/>
      <c r="B790"/>
      <c r="C790"/>
      <c r="D790"/>
      <c r="E790"/>
      <c r="F790"/>
      <c r="G790"/>
    </row>
    <row r="791" spans="1:7">
      <c r="A791"/>
      <c r="B791"/>
      <c r="C791"/>
      <c r="D791"/>
      <c r="E791"/>
      <c r="F791"/>
      <c r="G791"/>
    </row>
    <row r="792" spans="1:7">
      <c r="A792"/>
      <c r="B792"/>
      <c r="C792"/>
      <c r="D792"/>
      <c r="E792"/>
      <c r="F792"/>
      <c r="G792"/>
    </row>
    <row r="793" spans="1:7">
      <c r="A793"/>
      <c r="B793"/>
      <c r="C793"/>
      <c r="D793"/>
      <c r="E793"/>
      <c r="F793"/>
      <c r="G793"/>
    </row>
    <row r="794" spans="1:7">
      <c r="A794"/>
      <c r="B794"/>
      <c r="C794"/>
      <c r="D794"/>
      <c r="E794"/>
      <c r="F794"/>
      <c r="G794"/>
    </row>
    <row r="795" spans="1:7">
      <c r="A795"/>
      <c r="B795"/>
      <c r="C795"/>
      <c r="D795"/>
      <c r="E795"/>
      <c r="F795"/>
      <c r="G795"/>
    </row>
    <row r="796" spans="1:7">
      <c r="A796"/>
      <c r="B796"/>
      <c r="C796"/>
      <c r="D796"/>
      <c r="E796"/>
      <c r="F796"/>
      <c r="G796"/>
    </row>
    <row r="797" spans="1:7">
      <c r="A797"/>
      <c r="B797"/>
      <c r="C797"/>
      <c r="D797"/>
      <c r="E797"/>
      <c r="F797"/>
      <c r="G797"/>
    </row>
    <row r="798" spans="1:7">
      <c r="A798"/>
      <c r="B798"/>
      <c r="C798"/>
      <c r="D798"/>
      <c r="E798"/>
      <c r="F798"/>
      <c r="G798"/>
    </row>
    <row r="799" spans="1:7">
      <c r="A799"/>
      <c r="B799"/>
      <c r="C799"/>
      <c r="D799"/>
      <c r="E799"/>
      <c r="F799"/>
      <c r="G799"/>
    </row>
    <row r="800" spans="1:7">
      <c r="A800"/>
      <c r="B800"/>
      <c r="C800"/>
      <c r="D800"/>
      <c r="E800"/>
      <c r="F800"/>
      <c r="G800"/>
    </row>
    <row r="801" spans="1:7">
      <c r="A801"/>
      <c r="B801"/>
      <c r="C801"/>
      <c r="D801"/>
      <c r="E801"/>
      <c r="F801"/>
      <c r="G801"/>
    </row>
    <row r="802" spans="1:7">
      <c r="A802"/>
      <c r="B802"/>
      <c r="C802"/>
      <c r="D802"/>
      <c r="E802"/>
      <c r="F802"/>
      <c r="G802"/>
    </row>
    <row r="803" spans="1:7">
      <c r="A803"/>
      <c r="B803"/>
      <c r="C803"/>
      <c r="D803"/>
      <c r="E803"/>
      <c r="F803"/>
      <c r="G803"/>
    </row>
    <row r="804" spans="1:7">
      <c r="A804"/>
      <c r="B804"/>
      <c r="C804"/>
      <c r="D804"/>
      <c r="E804"/>
      <c r="F804"/>
      <c r="G804"/>
    </row>
    <row r="805" spans="1:7">
      <c r="A805"/>
      <c r="B805"/>
      <c r="C805"/>
      <c r="D805"/>
      <c r="E805"/>
      <c r="F805"/>
      <c r="G805"/>
    </row>
    <row r="806" spans="1:7">
      <c r="A806"/>
      <c r="B806"/>
      <c r="C806"/>
      <c r="D806"/>
      <c r="E806"/>
      <c r="F806"/>
      <c r="G806"/>
    </row>
    <row r="807" spans="1:7">
      <c r="A807"/>
      <c r="B807"/>
      <c r="C807"/>
      <c r="D807"/>
      <c r="E807"/>
      <c r="F807"/>
      <c r="G807"/>
    </row>
    <row r="808" spans="1:7">
      <c r="A808"/>
      <c r="B808"/>
      <c r="C808"/>
      <c r="D808"/>
      <c r="E808"/>
      <c r="F808"/>
      <c r="G808"/>
    </row>
    <row r="809" spans="1:7">
      <c r="A809"/>
      <c r="B809"/>
      <c r="C809"/>
      <c r="D809"/>
      <c r="E809"/>
      <c r="F809"/>
      <c r="G809"/>
    </row>
    <row r="810" spans="1:7">
      <c r="A810"/>
      <c r="B810"/>
      <c r="C810"/>
      <c r="D810"/>
      <c r="E810"/>
      <c r="F810"/>
      <c r="G810"/>
    </row>
    <row r="811" spans="1:7">
      <c r="A811"/>
      <c r="B811"/>
      <c r="C811"/>
      <c r="D811"/>
      <c r="E811"/>
      <c r="F811"/>
      <c r="G811"/>
    </row>
    <row r="812" spans="1:7">
      <c r="A812"/>
      <c r="B812"/>
      <c r="C812"/>
      <c r="D812"/>
      <c r="E812"/>
      <c r="F812"/>
      <c r="G812"/>
    </row>
    <row r="813" spans="1:7">
      <c r="A813"/>
      <c r="B813"/>
      <c r="C813"/>
      <c r="D813"/>
      <c r="E813"/>
      <c r="F813"/>
      <c r="G813"/>
    </row>
    <row r="814" spans="1:7">
      <c r="A814"/>
      <c r="B814"/>
      <c r="C814"/>
      <c r="D814"/>
      <c r="E814"/>
      <c r="F814"/>
      <c r="G814"/>
    </row>
    <row r="815" spans="1:7">
      <c r="A815"/>
      <c r="B815"/>
      <c r="C815"/>
      <c r="D815"/>
      <c r="E815"/>
      <c r="F815"/>
      <c r="G815"/>
    </row>
    <row r="816" spans="1:7">
      <c r="A816"/>
      <c r="B816"/>
      <c r="C816"/>
      <c r="D816"/>
      <c r="E816"/>
      <c r="F816"/>
      <c r="G816"/>
    </row>
    <row r="817" spans="1:7">
      <c r="A817"/>
      <c r="B817"/>
      <c r="C817"/>
      <c r="D817"/>
      <c r="E817"/>
      <c r="F817"/>
      <c r="G817"/>
    </row>
    <row r="818" spans="1:7">
      <c r="A818"/>
      <c r="B818"/>
      <c r="C818"/>
      <c r="D818"/>
      <c r="E818"/>
      <c r="F818"/>
      <c r="G818"/>
    </row>
    <row r="819" spans="1:7">
      <c r="A819"/>
      <c r="B819"/>
      <c r="C819"/>
      <c r="D819"/>
      <c r="E819"/>
      <c r="F819"/>
      <c r="G819"/>
    </row>
    <row r="820" spans="1:7">
      <c r="A820"/>
      <c r="B820"/>
      <c r="C820"/>
      <c r="D820"/>
      <c r="E820"/>
      <c r="F820"/>
      <c r="G820"/>
    </row>
    <row r="821" spans="1:7">
      <c r="A821"/>
      <c r="B821"/>
      <c r="C821"/>
      <c r="D821"/>
      <c r="E821"/>
      <c r="F821"/>
      <c r="G821"/>
    </row>
    <row r="822" spans="1:7">
      <c r="A822"/>
      <c r="B822"/>
      <c r="C822"/>
      <c r="D822"/>
      <c r="E822"/>
      <c r="F822"/>
      <c r="G822"/>
    </row>
    <row r="823" spans="1:7">
      <c r="A823"/>
      <c r="B823"/>
      <c r="C823"/>
      <c r="D823"/>
      <c r="E823"/>
      <c r="F823"/>
      <c r="G823"/>
    </row>
    <row r="824" spans="1:7">
      <c r="A824"/>
      <c r="B824"/>
      <c r="C824"/>
      <c r="D824"/>
      <c r="E824"/>
      <c r="F824"/>
      <c r="G824"/>
    </row>
    <row r="825" spans="1:7">
      <c r="A825"/>
      <c r="B825"/>
      <c r="C825"/>
      <c r="D825"/>
      <c r="E825"/>
      <c r="F825"/>
      <c r="G825"/>
    </row>
    <row r="826" spans="1:7">
      <c r="A826"/>
      <c r="B826"/>
      <c r="C826"/>
      <c r="D826"/>
      <c r="E826"/>
      <c r="F826"/>
      <c r="G826"/>
    </row>
    <row r="827" spans="1:7">
      <c r="A827"/>
      <c r="B827"/>
      <c r="C827"/>
      <c r="D827"/>
      <c r="E827"/>
      <c r="F827"/>
      <c r="G827"/>
    </row>
    <row r="828" spans="1:7">
      <c r="A828"/>
      <c r="B828"/>
      <c r="C828"/>
      <c r="D828"/>
      <c r="E828"/>
      <c r="F828"/>
      <c r="G828"/>
    </row>
    <row r="829" spans="1:7">
      <c r="A829"/>
      <c r="B829"/>
      <c r="C829"/>
      <c r="D829"/>
      <c r="E829"/>
      <c r="F829"/>
      <c r="G829"/>
    </row>
    <row r="830" spans="1:7">
      <c r="A830"/>
      <c r="B830"/>
      <c r="C830"/>
      <c r="D830"/>
      <c r="E830"/>
      <c r="F830"/>
      <c r="G830"/>
    </row>
    <row r="831" spans="1:7">
      <c r="A831"/>
      <c r="B831"/>
      <c r="C831"/>
      <c r="D831"/>
      <c r="E831"/>
      <c r="F831"/>
      <c r="G831"/>
    </row>
    <row r="832" spans="1:7">
      <c r="A832"/>
      <c r="B832"/>
      <c r="C832"/>
      <c r="D832"/>
      <c r="E832"/>
      <c r="F832"/>
      <c r="G832"/>
    </row>
    <row r="833" spans="1:7">
      <c r="A833"/>
      <c r="B833"/>
      <c r="C833"/>
      <c r="D833"/>
      <c r="E833"/>
      <c r="F833"/>
      <c r="G833"/>
    </row>
    <row r="834" spans="1:7">
      <c r="A834"/>
      <c r="B834"/>
      <c r="C834"/>
      <c r="D834"/>
      <c r="E834"/>
      <c r="F834"/>
      <c r="G834"/>
    </row>
    <row r="835" spans="1:7">
      <c r="A835"/>
      <c r="B835"/>
      <c r="C835"/>
      <c r="D835"/>
      <c r="E835"/>
      <c r="F835"/>
      <c r="G835"/>
    </row>
    <row r="836" spans="1:7">
      <c r="A836"/>
      <c r="B836"/>
      <c r="C836"/>
      <c r="D836"/>
      <c r="E836"/>
      <c r="F836"/>
      <c r="G836"/>
    </row>
    <row r="837" spans="1:7">
      <c r="A837"/>
      <c r="B837"/>
      <c r="C837"/>
      <c r="D837"/>
      <c r="E837"/>
      <c r="F837"/>
      <c r="G837"/>
    </row>
    <row r="838" spans="1:7">
      <c r="A838"/>
      <c r="B838"/>
      <c r="C838"/>
      <c r="D838"/>
      <c r="E838"/>
      <c r="F838"/>
      <c r="G838"/>
    </row>
    <row r="839" spans="1:7">
      <c r="A839"/>
      <c r="B839"/>
      <c r="C839"/>
      <c r="D839"/>
      <c r="E839"/>
      <c r="F839"/>
      <c r="G839"/>
    </row>
    <row r="840" spans="1:7">
      <c r="A840"/>
      <c r="B840"/>
      <c r="C840"/>
      <c r="D840"/>
      <c r="E840"/>
      <c r="F840"/>
      <c r="G840"/>
    </row>
    <row r="841" spans="1:7">
      <c r="A841"/>
      <c r="B841"/>
      <c r="C841"/>
      <c r="D841"/>
      <c r="E841"/>
      <c r="F841"/>
      <c r="G841"/>
    </row>
    <row r="842" spans="1:7">
      <c r="A842"/>
      <c r="B842"/>
      <c r="C842"/>
      <c r="D842"/>
      <c r="E842"/>
      <c r="F842"/>
      <c r="G842"/>
    </row>
    <row r="843" spans="1:7">
      <c r="A843"/>
      <c r="B843"/>
      <c r="C843"/>
      <c r="D843"/>
      <c r="E843"/>
      <c r="F843"/>
      <c r="G843"/>
    </row>
    <row r="844" spans="1:7">
      <c r="A844"/>
      <c r="B844"/>
      <c r="C844"/>
      <c r="D844"/>
      <c r="E844"/>
      <c r="F844"/>
      <c r="G844"/>
    </row>
    <row r="845" spans="1:7">
      <c r="A845"/>
      <c r="B845"/>
      <c r="C845"/>
      <c r="D845"/>
      <c r="E845"/>
      <c r="F845"/>
      <c r="G845"/>
    </row>
    <row r="846" spans="1:7">
      <c r="A846"/>
      <c r="B846"/>
      <c r="C846"/>
      <c r="D846"/>
      <c r="E846"/>
      <c r="F846"/>
      <c r="G846"/>
    </row>
    <row r="847" spans="1:7">
      <c r="A847"/>
      <c r="B847"/>
      <c r="C847"/>
      <c r="D847"/>
      <c r="E847"/>
      <c r="F847"/>
      <c r="G847"/>
    </row>
    <row r="848" spans="1:7">
      <c r="A848"/>
      <c r="B848"/>
      <c r="C848"/>
      <c r="D848"/>
      <c r="E848"/>
      <c r="F848"/>
      <c r="G848"/>
    </row>
    <row r="849" spans="1:7">
      <c r="A849"/>
      <c r="B849"/>
      <c r="C849"/>
      <c r="D849"/>
      <c r="E849"/>
      <c r="F849"/>
      <c r="G849"/>
    </row>
    <row r="850" spans="1:7">
      <c r="A850"/>
      <c r="B850"/>
      <c r="C850"/>
      <c r="D850"/>
      <c r="E850"/>
      <c r="F850"/>
      <c r="G850"/>
    </row>
    <row r="851" spans="1:7">
      <c r="A851"/>
      <c r="B851"/>
      <c r="C851"/>
      <c r="D851"/>
      <c r="E851"/>
      <c r="F851"/>
      <c r="G851"/>
    </row>
    <row r="852" spans="1:7">
      <c r="A852"/>
      <c r="B852"/>
      <c r="C852"/>
      <c r="D852"/>
      <c r="E852"/>
      <c r="F852"/>
      <c r="G852"/>
    </row>
    <row r="853" spans="1:7">
      <c r="A853"/>
      <c r="B853"/>
      <c r="C853"/>
      <c r="D853"/>
      <c r="E853"/>
      <c r="F853"/>
      <c r="G853"/>
    </row>
    <row r="854" spans="1:7">
      <c r="A854"/>
      <c r="B854"/>
      <c r="C854"/>
      <c r="D854"/>
      <c r="E854"/>
      <c r="F854"/>
      <c r="G854"/>
    </row>
    <row r="855" spans="1:7">
      <c r="A855"/>
      <c r="B855"/>
      <c r="C855"/>
      <c r="D855"/>
      <c r="E855"/>
      <c r="F855"/>
      <c r="G855"/>
    </row>
    <row r="856" spans="1:7">
      <c r="A856"/>
      <c r="B856"/>
      <c r="C856"/>
      <c r="D856"/>
      <c r="E856"/>
      <c r="F856"/>
      <c r="G856"/>
    </row>
    <row r="857" spans="1:7">
      <c r="A857"/>
      <c r="B857"/>
      <c r="C857"/>
      <c r="D857"/>
      <c r="E857"/>
      <c r="F857"/>
      <c r="G857"/>
    </row>
    <row r="858" spans="1:7">
      <c r="A858"/>
      <c r="B858"/>
      <c r="C858"/>
      <c r="D858"/>
      <c r="E858"/>
      <c r="F858"/>
      <c r="G858"/>
    </row>
    <row r="859" spans="1:7">
      <c r="A859"/>
      <c r="B859"/>
      <c r="C859"/>
      <c r="D859"/>
      <c r="E859"/>
      <c r="F859"/>
      <c r="G859"/>
    </row>
    <row r="860" spans="1:7">
      <c r="A860"/>
      <c r="B860"/>
      <c r="C860"/>
      <c r="D860"/>
      <c r="E860"/>
      <c r="F860"/>
      <c r="G860"/>
    </row>
    <row r="861" spans="1:7">
      <c r="A861"/>
      <c r="B861"/>
      <c r="C861"/>
      <c r="D861"/>
      <c r="E861"/>
      <c r="F861"/>
      <c r="G861"/>
    </row>
    <row r="862" spans="1:7">
      <c r="A862"/>
      <c r="B862"/>
      <c r="C862"/>
      <c r="D862"/>
      <c r="E862"/>
      <c r="F862"/>
      <c r="G862"/>
    </row>
    <row r="863" spans="1:7">
      <c r="A863"/>
      <c r="B863"/>
      <c r="C863"/>
      <c r="D863"/>
      <c r="E863"/>
      <c r="F863"/>
      <c r="G863"/>
    </row>
    <row r="864" spans="1:7">
      <c r="A864"/>
      <c r="B864"/>
      <c r="C864"/>
      <c r="D864"/>
      <c r="E864"/>
      <c r="F864"/>
      <c r="G864"/>
    </row>
    <row r="865" spans="1:7">
      <c r="A865"/>
      <c r="B865"/>
      <c r="C865"/>
      <c r="D865"/>
      <c r="E865"/>
      <c r="F865"/>
      <c r="G865"/>
    </row>
    <row r="866" spans="1:7">
      <c r="A866"/>
      <c r="B866"/>
      <c r="C866"/>
      <c r="D866"/>
      <c r="E866"/>
      <c r="F866"/>
      <c r="G866"/>
    </row>
    <row r="867" spans="1:7">
      <c r="A867"/>
      <c r="B867"/>
      <c r="C867"/>
      <c r="D867"/>
      <c r="E867"/>
      <c r="F867"/>
      <c r="G867"/>
    </row>
    <row r="868" spans="1:7">
      <c r="A868"/>
      <c r="B868"/>
      <c r="C868"/>
      <c r="D868"/>
      <c r="E868"/>
      <c r="F868"/>
      <c r="G868"/>
    </row>
    <row r="869" spans="1:7">
      <c r="A869"/>
      <c r="B869"/>
      <c r="C869"/>
      <c r="D869"/>
      <c r="E869"/>
      <c r="F869"/>
      <c r="G869"/>
    </row>
    <row r="870" spans="1:7">
      <c r="A870"/>
      <c r="B870"/>
      <c r="C870"/>
      <c r="D870"/>
      <c r="E870"/>
      <c r="F870"/>
      <c r="G870"/>
    </row>
    <row r="871" spans="1:7">
      <c r="A871"/>
      <c r="B871"/>
      <c r="C871"/>
      <c r="D871"/>
      <c r="E871"/>
      <c r="F871"/>
      <c r="G871"/>
    </row>
    <row r="872" spans="1:7">
      <c r="A872"/>
      <c r="B872"/>
      <c r="C872"/>
      <c r="D872"/>
      <c r="E872"/>
      <c r="F872"/>
      <c r="G872"/>
    </row>
    <row r="873" spans="1:7">
      <c r="A873"/>
      <c r="B873"/>
      <c r="C873"/>
      <c r="D873"/>
      <c r="E873"/>
      <c r="F873"/>
      <c r="G873"/>
    </row>
    <row r="874" spans="1:7">
      <c r="A874"/>
      <c r="B874"/>
      <c r="C874"/>
      <c r="D874"/>
      <c r="E874"/>
      <c r="F874"/>
      <c r="G874"/>
    </row>
    <row r="875" spans="1:7">
      <c r="A875"/>
      <c r="B875"/>
      <c r="C875"/>
      <c r="D875"/>
      <c r="E875"/>
      <c r="F875"/>
      <c r="G875"/>
    </row>
    <row r="876" spans="1:7">
      <c r="A876"/>
      <c r="B876"/>
      <c r="C876"/>
      <c r="D876"/>
      <c r="E876"/>
      <c r="F876"/>
      <c r="G876"/>
    </row>
    <row r="877" spans="1:7">
      <c r="A877"/>
      <c r="B877"/>
      <c r="C877"/>
      <c r="D877"/>
      <c r="E877"/>
      <c r="F877"/>
      <c r="G877"/>
    </row>
    <row r="878" spans="1:7">
      <c r="A878"/>
      <c r="B878"/>
      <c r="C878"/>
      <c r="D878"/>
      <c r="E878"/>
      <c r="F878"/>
      <c r="G878"/>
    </row>
    <row r="879" spans="1:7">
      <c r="A879"/>
      <c r="B879"/>
      <c r="C879"/>
      <c r="D879"/>
      <c r="E879"/>
      <c r="F879"/>
      <c r="G879"/>
    </row>
    <row r="880" spans="1:7">
      <c r="A880"/>
      <c r="B880"/>
      <c r="C880"/>
      <c r="D880"/>
      <c r="E880"/>
      <c r="F880"/>
      <c r="G880"/>
    </row>
    <row r="881" spans="1:7">
      <c r="A881"/>
      <c r="B881"/>
      <c r="C881"/>
      <c r="D881"/>
      <c r="E881"/>
      <c r="F881"/>
      <c r="G881"/>
    </row>
    <row r="882" spans="1:7">
      <c r="A882"/>
      <c r="B882"/>
      <c r="C882"/>
      <c r="D882"/>
      <c r="E882"/>
      <c r="F882"/>
      <c r="G882"/>
    </row>
    <row r="883" spans="1:7">
      <c r="A883"/>
      <c r="B883"/>
      <c r="C883"/>
      <c r="D883"/>
      <c r="E883"/>
      <c r="F883"/>
      <c r="G883"/>
    </row>
    <row r="884" spans="1:7">
      <c r="A884"/>
      <c r="B884"/>
      <c r="C884"/>
      <c r="D884"/>
      <c r="E884"/>
      <c r="F884"/>
      <c r="G884"/>
    </row>
    <row r="885" spans="1:7">
      <c r="A885"/>
      <c r="B885"/>
      <c r="C885"/>
      <c r="D885"/>
      <c r="E885"/>
      <c r="F885"/>
      <c r="G885"/>
    </row>
    <row r="886" spans="1:7">
      <c r="A886"/>
      <c r="B886"/>
      <c r="C886"/>
      <c r="D886"/>
      <c r="E886"/>
      <c r="F886"/>
      <c r="G886"/>
    </row>
    <row r="887" spans="1:7">
      <c r="A887"/>
      <c r="B887"/>
      <c r="C887"/>
      <c r="D887"/>
      <c r="E887"/>
      <c r="F887"/>
      <c r="G887"/>
    </row>
    <row r="888" spans="1:7">
      <c r="A888"/>
      <c r="B888"/>
      <c r="C888"/>
      <c r="D888"/>
      <c r="E888"/>
      <c r="F888"/>
      <c r="G888"/>
    </row>
    <row r="889" spans="1:7">
      <c r="A889"/>
      <c r="B889"/>
      <c r="C889"/>
      <c r="D889"/>
      <c r="E889"/>
      <c r="F889"/>
      <c r="G889"/>
    </row>
    <row r="890" spans="1:7">
      <c r="A890"/>
      <c r="B890"/>
      <c r="C890"/>
      <c r="D890"/>
      <c r="E890"/>
      <c r="F890"/>
      <c r="G890"/>
    </row>
    <row r="891" spans="1:7">
      <c r="A891"/>
      <c r="B891"/>
      <c r="C891"/>
      <c r="D891"/>
      <c r="E891"/>
      <c r="F891"/>
      <c r="G891"/>
    </row>
    <row r="892" spans="1:7">
      <c r="A892"/>
      <c r="B892"/>
      <c r="C892"/>
      <c r="D892"/>
      <c r="E892"/>
      <c r="F892"/>
      <c r="G892"/>
    </row>
    <row r="893" spans="1:7">
      <c r="A893"/>
      <c r="B893"/>
      <c r="C893"/>
      <c r="D893"/>
      <c r="E893"/>
      <c r="F893"/>
      <c r="G893"/>
    </row>
    <row r="894" spans="1:7">
      <c r="A894"/>
      <c r="B894"/>
      <c r="C894"/>
      <c r="D894"/>
      <c r="E894"/>
      <c r="F894"/>
      <c r="G894"/>
    </row>
    <row r="895" spans="1:7">
      <c r="A895"/>
      <c r="B895"/>
      <c r="C895"/>
      <c r="D895"/>
      <c r="E895"/>
      <c r="F895"/>
      <c r="G895"/>
    </row>
    <row r="896" spans="1:7">
      <c r="A896"/>
      <c r="B896"/>
      <c r="C896"/>
      <c r="D896"/>
      <c r="E896"/>
      <c r="F896"/>
      <c r="G896"/>
    </row>
    <row r="897" spans="1:7">
      <c r="A897"/>
      <c r="B897"/>
      <c r="C897"/>
      <c r="D897"/>
      <c r="E897"/>
      <c r="F897"/>
      <c r="G897"/>
    </row>
    <row r="898" spans="1:7">
      <c r="A898"/>
      <c r="B898"/>
      <c r="C898"/>
      <c r="D898"/>
      <c r="E898"/>
      <c r="F898"/>
      <c r="G898"/>
    </row>
    <row r="899" spans="1:7">
      <c r="A899"/>
      <c r="B899"/>
      <c r="C899"/>
      <c r="D899"/>
      <c r="E899"/>
      <c r="F899"/>
      <c r="G899"/>
    </row>
    <row r="900" spans="1:7">
      <c r="A900"/>
      <c r="B900"/>
      <c r="C900"/>
      <c r="D900"/>
      <c r="E900"/>
      <c r="F900"/>
      <c r="G900"/>
    </row>
    <row r="901" spans="1:7">
      <c r="A901"/>
      <c r="B901"/>
      <c r="C901"/>
      <c r="D901"/>
      <c r="E901"/>
      <c r="F901"/>
      <c r="G901"/>
    </row>
    <row r="902" spans="1:7">
      <c r="A902"/>
      <c r="B902"/>
      <c r="C902"/>
      <c r="D902"/>
      <c r="E902"/>
      <c r="F902"/>
      <c r="G902"/>
    </row>
    <row r="903" spans="1:7">
      <c r="A903"/>
      <c r="B903"/>
      <c r="C903"/>
      <c r="D903"/>
      <c r="E903"/>
      <c r="F903"/>
      <c r="G903"/>
    </row>
    <row r="904" spans="1:7">
      <c r="A904"/>
      <c r="B904"/>
      <c r="C904"/>
      <c r="D904"/>
      <c r="E904"/>
      <c r="F904"/>
      <c r="G904"/>
    </row>
    <row r="905" spans="1:7">
      <c r="A905"/>
      <c r="B905"/>
      <c r="C905"/>
      <c r="D905"/>
      <c r="E905"/>
      <c r="F905"/>
      <c r="G905"/>
    </row>
    <row r="906" spans="1:7">
      <c r="A906"/>
      <c r="B906"/>
      <c r="C906"/>
      <c r="D906"/>
      <c r="E906"/>
      <c r="F906"/>
      <c r="G906"/>
    </row>
    <row r="907" spans="1:7">
      <c r="A907"/>
      <c r="B907"/>
      <c r="C907"/>
      <c r="D907"/>
      <c r="E907"/>
      <c r="F907"/>
      <c r="G907"/>
    </row>
    <row r="908" spans="1:7">
      <c r="A908"/>
      <c r="B908"/>
      <c r="C908"/>
      <c r="D908"/>
      <c r="E908"/>
      <c r="F908"/>
      <c r="G908"/>
    </row>
    <row r="909" spans="1:7">
      <c r="A909"/>
      <c r="B909"/>
      <c r="C909"/>
      <c r="D909"/>
      <c r="E909"/>
      <c r="F909"/>
      <c r="G909"/>
    </row>
    <row r="910" spans="1:7">
      <c r="A910"/>
      <c r="B910"/>
      <c r="C910"/>
      <c r="D910"/>
      <c r="E910"/>
      <c r="F910"/>
      <c r="G910"/>
    </row>
    <row r="911" spans="1:7">
      <c r="A911"/>
      <c r="B911"/>
      <c r="C911"/>
      <c r="D911"/>
      <c r="E911"/>
      <c r="F911"/>
      <c r="G911"/>
    </row>
    <row r="912" spans="1:7">
      <c r="A912"/>
      <c r="B912"/>
      <c r="C912"/>
      <c r="D912"/>
      <c r="E912"/>
      <c r="F912"/>
      <c r="G912"/>
    </row>
    <row r="913" spans="1:7">
      <c r="A913"/>
      <c r="B913"/>
      <c r="C913"/>
      <c r="D913"/>
      <c r="E913"/>
      <c r="F913"/>
      <c r="G913"/>
    </row>
    <row r="914" spans="1:7">
      <c r="A914"/>
      <c r="B914"/>
      <c r="C914"/>
      <c r="D914"/>
      <c r="E914"/>
      <c r="F914"/>
      <c r="G914"/>
    </row>
    <row r="915" spans="1:7">
      <c r="A915"/>
      <c r="B915"/>
      <c r="C915"/>
      <c r="D915"/>
      <c r="E915"/>
      <c r="F915"/>
      <c r="G915"/>
    </row>
    <row r="916" spans="1:7">
      <c r="A916"/>
      <c r="B916"/>
      <c r="C916"/>
      <c r="D916"/>
      <c r="E916"/>
      <c r="F916"/>
      <c r="G916"/>
    </row>
    <row r="917" spans="1:7">
      <c r="A917"/>
      <c r="B917"/>
      <c r="C917"/>
      <c r="D917"/>
      <c r="E917"/>
      <c r="F917"/>
      <c r="G917"/>
    </row>
    <row r="918" spans="1:7">
      <c r="A918"/>
      <c r="B918"/>
      <c r="C918"/>
      <c r="D918"/>
      <c r="E918"/>
      <c r="F918"/>
      <c r="G918"/>
    </row>
    <row r="919" spans="1:7">
      <c r="A919"/>
      <c r="B919"/>
      <c r="C919"/>
      <c r="D919"/>
      <c r="E919"/>
      <c r="F919"/>
      <c r="G919"/>
    </row>
    <row r="920" spans="1:7">
      <c r="A920"/>
      <c r="B920"/>
      <c r="C920"/>
      <c r="D920"/>
      <c r="E920"/>
      <c r="F920"/>
      <c r="G920"/>
    </row>
    <row r="921" spans="1:7">
      <c r="A921"/>
      <c r="B921"/>
      <c r="C921"/>
      <c r="D921"/>
      <c r="E921"/>
      <c r="F921"/>
      <c r="G921"/>
    </row>
    <row r="922" spans="1:7">
      <c r="A922"/>
      <c r="B922"/>
      <c r="C922"/>
      <c r="D922"/>
      <c r="E922"/>
      <c r="F922"/>
      <c r="G922"/>
    </row>
    <row r="923" spans="1:7">
      <c r="A923"/>
      <c r="B923"/>
      <c r="C923"/>
      <c r="D923"/>
      <c r="E923"/>
      <c r="F923"/>
      <c r="G923"/>
    </row>
    <row r="924" spans="1:7">
      <c r="A924"/>
      <c r="B924"/>
      <c r="C924"/>
      <c r="D924"/>
      <c r="E924"/>
      <c r="F924"/>
      <c r="G924"/>
    </row>
    <row r="925" spans="1:7">
      <c r="A925"/>
      <c r="B925"/>
      <c r="C925"/>
      <c r="D925"/>
      <c r="E925"/>
      <c r="F925"/>
      <c r="G925"/>
    </row>
    <row r="926" spans="1:7">
      <c r="A926"/>
      <c r="B926"/>
      <c r="C926"/>
      <c r="D926"/>
      <c r="E926"/>
      <c r="F926"/>
      <c r="G926"/>
    </row>
    <row r="927" spans="1:7">
      <c r="A927"/>
      <c r="B927"/>
      <c r="C927"/>
      <c r="D927"/>
      <c r="E927"/>
      <c r="F927"/>
      <c r="G927"/>
    </row>
    <row r="928" spans="1:7">
      <c r="A928"/>
      <c r="B928"/>
      <c r="C928"/>
      <c r="D928"/>
      <c r="E928"/>
      <c r="F928"/>
      <c r="G928"/>
    </row>
    <row r="929" spans="1:7">
      <c r="A929"/>
      <c r="B929"/>
      <c r="C929"/>
      <c r="D929"/>
      <c r="E929"/>
      <c r="F929"/>
      <c r="G929"/>
    </row>
    <row r="930" spans="1:7">
      <c r="A930"/>
      <c r="B930"/>
      <c r="C930"/>
      <c r="D930"/>
      <c r="E930"/>
      <c r="F930"/>
      <c r="G930"/>
    </row>
    <row r="931" spans="1:7">
      <c r="A931"/>
      <c r="B931"/>
      <c r="C931"/>
      <c r="D931"/>
      <c r="E931"/>
      <c r="F931"/>
      <c r="G931"/>
    </row>
    <row r="932" spans="1:7">
      <c r="A932"/>
      <c r="B932"/>
      <c r="C932"/>
      <c r="D932"/>
      <c r="E932"/>
      <c r="F932"/>
      <c r="G932"/>
    </row>
    <row r="933" spans="1:7">
      <c r="A933"/>
      <c r="B933"/>
      <c r="C933"/>
      <c r="D933"/>
      <c r="E933"/>
      <c r="F933"/>
      <c r="G933"/>
    </row>
    <row r="934" spans="1:7">
      <c r="A934"/>
      <c r="B934"/>
      <c r="C934"/>
      <c r="D934"/>
      <c r="E934"/>
      <c r="F934"/>
      <c r="G934"/>
    </row>
    <row r="935" spans="1:7">
      <c r="A935"/>
      <c r="B935"/>
      <c r="C935"/>
      <c r="D935"/>
      <c r="E935"/>
      <c r="F935"/>
      <c r="G935"/>
    </row>
    <row r="936" spans="1:7">
      <c r="A936"/>
      <c r="B936"/>
      <c r="C936"/>
      <c r="D936"/>
      <c r="E936"/>
      <c r="F936"/>
      <c r="G936"/>
    </row>
    <row r="937" spans="1:7">
      <c r="A937"/>
      <c r="B937"/>
      <c r="C937"/>
      <c r="D937"/>
      <c r="E937"/>
      <c r="F937"/>
      <c r="G937"/>
    </row>
    <row r="938" spans="1:7">
      <c r="A938"/>
      <c r="B938"/>
      <c r="C938"/>
      <c r="D938"/>
      <c r="E938"/>
      <c r="F938"/>
      <c r="G938"/>
    </row>
    <row r="939" spans="1:7">
      <c r="A939"/>
      <c r="B939"/>
      <c r="C939"/>
      <c r="D939"/>
      <c r="E939"/>
      <c r="F939"/>
      <c r="G939"/>
    </row>
    <row r="940" spans="1:7">
      <c r="A940"/>
      <c r="B940"/>
      <c r="C940"/>
      <c r="D940"/>
      <c r="E940"/>
      <c r="F940"/>
      <c r="G940"/>
    </row>
    <row r="941" spans="1:7">
      <c r="A941"/>
      <c r="B941"/>
      <c r="C941"/>
      <c r="D941"/>
      <c r="E941"/>
      <c r="F941"/>
      <c r="G941"/>
    </row>
    <row r="942" spans="1:7">
      <c r="A942"/>
      <c r="B942"/>
      <c r="C942"/>
      <c r="D942"/>
      <c r="E942"/>
      <c r="F942"/>
      <c r="G942"/>
    </row>
    <row r="943" spans="1:7">
      <c r="A943"/>
      <c r="B943"/>
      <c r="C943"/>
      <c r="D943"/>
      <c r="E943"/>
      <c r="F943"/>
      <c r="G943"/>
    </row>
    <row r="944" spans="1:7">
      <c r="A944"/>
      <c r="B944"/>
      <c r="C944"/>
      <c r="D944"/>
      <c r="E944"/>
      <c r="F944"/>
      <c r="G944"/>
    </row>
    <row r="945" spans="1:7">
      <c r="A945"/>
      <c r="B945"/>
      <c r="C945"/>
      <c r="D945"/>
      <c r="E945"/>
      <c r="F945"/>
      <c r="G945"/>
    </row>
    <row r="946" spans="1:7">
      <c r="A946"/>
      <c r="B946"/>
      <c r="C946"/>
      <c r="D946"/>
      <c r="E946"/>
      <c r="F946"/>
      <c r="G946"/>
    </row>
    <row r="947" spans="1:7">
      <c r="A947"/>
      <c r="B947"/>
      <c r="C947"/>
      <c r="D947"/>
      <c r="E947"/>
      <c r="F947"/>
      <c r="G947"/>
    </row>
    <row r="948" spans="1:7">
      <c r="A948"/>
      <c r="B948"/>
      <c r="C948"/>
      <c r="D948"/>
      <c r="E948"/>
      <c r="F948"/>
      <c r="G948"/>
    </row>
    <row r="949" spans="1:7">
      <c r="A949"/>
      <c r="B949"/>
      <c r="C949"/>
      <c r="D949"/>
      <c r="E949"/>
      <c r="F949"/>
      <c r="G949"/>
    </row>
    <row r="950" spans="1:7">
      <c r="A950"/>
      <c r="B950"/>
      <c r="C950"/>
      <c r="D950"/>
      <c r="E950"/>
      <c r="F950"/>
      <c r="G950"/>
    </row>
    <row r="951" spans="1:7">
      <c r="A951"/>
      <c r="B951"/>
      <c r="C951"/>
      <c r="D951"/>
      <c r="E951"/>
      <c r="F951"/>
      <c r="G951"/>
    </row>
    <row r="952" spans="1:7">
      <c r="A952"/>
      <c r="B952"/>
      <c r="C952"/>
      <c r="D952"/>
      <c r="E952"/>
      <c r="F952"/>
      <c r="G952"/>
    </row>
    <row r="953" spans="1:7">
      <c r="A953"/>
      <c r="B953"/>
      <c r="C953"/>
      <c r="D953"/>
      <c r="E953"/>
      <c r="F953"/>
      <c r="G953"/>
    </row>
    <row r="954" spans="1:7">
      <c r="A954"/>
      <c r="B954"/>
      <c r="C954"/>
      <c r="D954"/>
      <c r="E954"/>
      <c r="F954"/>
      <c r="G954"/>
    </row>
    <row r="955" spans="1:7">
      <c r="A955"/>
      <c r="B955"/>
      <c r="C955"/>
      <c r="D955"/>
      <c r="E955"/>
      <c r="F955"/>
      <c r="G955"/>
    </row>
    <row r="956" spans="1:7">
      <c r="A956"/>
      <c r="B956"/>
      <c r="C956"/>
      <c r="D956"/>
      <c r="E956"/>
      <c r="F956"/>
      <c r="G956"/>
    </row>
    <row r="957" spans="1:7">
      <c r="A957"/>
      <c r="B957"/>
      <c r="C957"/>
      <c r="D957"/>
      <c r="E957"/>
      <c r="F957"/>
      <c r="G957"/>
    </row>
    <row r="958" spans="1:7">
      <c r="A958"/>
      <c r="B958"/>
      <c r="C958"/>
      <c r="D958"/>
      <c r="E958"/>
      <c r="F958"/>
      <c r="G958"/>
    </row>
    <row r="959" spans="1:7">
      <c r="A959"/>
      <c r="B959"/>
      <c r="C959"/>
      <c r="D959"/>
      <c r="E959"/>
      <c r="F959"/>
      <c r="G959"/>
    </row>
    <row r="960" spans="1:7">
      <c r="A960"/>
      <c r="B960"/>
      <c r="C960"/>
      <c r="D960"/>
      <c r="E960"/>
      <c r="F960"/>
      <c r="G960"/>
    </row>
    <row r="961" spans="1:7">
      <c r="A961"/>
      <c r="B961"/>
      <c r="C961"/>
      <c r="D961"/>
      <c r="E961"/>
      <c r="F961"/>
      <c r="G961"/>
    </row>
    <row r="962" spans="1:7">
      <c r="A962"/>
      <c r="B962"/>
      <c r="C962"/>
      <c r="D962"/>
      <c r="E962"/>
      <c r="F962"/>
      <c r="G962"/>
    </row>
    <row r="963" spans="1:7">
      <c r="A963"/>
      <c r="B963"/>
      <c r="C963"/>
      <c r="D963"/>
      <c r="E963"/>
      <c r="F963"/>
      <c r="G963"/>
    </row>
    <row r="964" spans="1:7">
      <c r="A964"/>
      <c r="B964"/>
      <c r="C964"/>
      <c r="D964"/>
      <c r="E964"/>
      <c r="F964"/>
      <c r="G964"/>
    </row>
    <row r="965" spans="1:7">
      <c r="A965"/>
      <c r="B965"/>
      <c r="C965"/>
      <c r="D965"/>
      <c r="E965"/>
      <c r="F965"/>
      <c r="G965"/>
    </row>
    <row r="966" spans="1:7">
      <c r="A966"/>
      <c r="B966"/>
      <c r="C966"/>
      <c r="D966"/>
      <c r="E966"/>
      <c r="F966"/>
      <c r="G966"/>
    </row>
    <row r="967" spans="1:7">
      <c r="A967"/>
      <c r="B967"/>
      <c r="C967"/>
      <c r="D967"/>
      <c r="E967"/>
      <c r="F967"/>
      <c r="G967"/>
    </row>
    <row r="968" spans="1:7">
      <c r="A968"/>
      <c r="B968"/>
      <c r="C968"/>
      <c r="D968"/>
      <c r="E968"/>
      <c r="F968"/>
      <c r="G968"/>
    </row>
    <row r="969" spans="1:7">
      <c r="A969"/>
      <c r="B969"/>
      <c r="C969"/>
      <c r="D969"/>
      <c r="E969"/>
      <c r="F969"/>
      <c r="G969"/>
    </row>
    <row r="970" spans="1:7">
      <c r="A970"/>
      <c r="B970"/>
      <c r="C970"/>
      <c r="D970"/>
      <c r="E970"/>
      <c r="F970"/>
      <c r="G970"/>
    </row>
    <row r="971" spans="1:7">
      <c r="A971"/>
      <c r="B971"/>
      <c r="C971"/>
      <c r="D971"/>
      <c r="E971"/>
      <c r="F971"/>
      <c r="G971"/>
    </row>
    <row r="972" spans="1:7">
      <c r="A972"/>
      <c r="B972"/>
      <c r="C972"/>
      <c r="D972"/>
      <c r="E972"/>
      <c r="F972"/>
      <c r="G972"/>
    </row>
    <row r="973" spans="1:7">
      <c r="A973"/>
      <c r="B973"/>
      <c r="C973"/>
      <c r="D973"/>
      <c r="E973"/>
      <c r="F973"/>
      <c r="G973"/>
    </row>
    <row r="974" spans="1:7">
      <c r="A974"/>
      <c r="B974"/>
      <c r="C974"/>
      <c r="D974"/>
      <c r="E974"/>
      <c r="F974"/>
      <c r="G974"/>
    </row>
    <row r="975" spans="1:7">
      <c r="A975"/>
      <c r="B975"/>
      <c r="C975"/>
      <c r="D975"/>
      <c r="E975"/>
      <c r="F975"/>
      <c r="G975"/>
    </row>
    <row r="976" spans="1:7">
      <c r="A976"/>
      <c r="B976"/>
      <c r="C976"/>
      <c r="D976"/>
      <c r="E976"/>
      <c r="F976"/>
      <c r="G976"/>
    </row>
    <row r="977" spans="1:7">
      <c r="A977"/>
      <c r="B977"/>
      <c r="C977"/>
      <c r="D977"/>
      <c r="E977"/>
      <c r="F977"/>
      <c r="G977"/>
    </row>
    <row r="978" spans="1:7">
      <c r="A978"/>
      <c r="B978"/>
      <c r="C978"/>
      <c r="D978"/>
      <c r="E978"/>
      <c r="F978"/>
      <c r="G978"/>
    </row>
    <row r="979" spans="1:7">
      <c r="A979"/>
      <c r="B979"/>
      <c r="C979"/>
      <c r="D979"/>
      <c r="E979"/>
      <c r="F979"/>
      <c r="G979"/>
    </row>
    <row r="980" spans="1:7">
      <c r="A980"/>
      <c r="B980"/>
      <c r="C980"/>
      <c r="D980"/>
      <c r="E980"/>
      <c r="F980"/>
      <c r="G980"/>
    </row>
    <row r="981" spans="1:7">
      <c r="A981"/>
      <c r="B981"/>
      <c r="C981"/>
      <c r="D981"/>
      <c r="E981"/>
      <c r="F981"/>
      <c r="G981"/>
    </row>
    <row r="982" spans="1:7">
      <c r="A982"/>
      <c r="B982"/>
      <c r="C982"/>
      <c r="D982"/>
      <c r="E982"/>
      <c r="F982"/>
      <c r="G982"/>
    </row>
    <row r="983" spans="1:7">
      <c r="A983"/>
      <c r="B983"/>
      <c r="C983"/>
      <c r="D983"/>
      <c r="E983"/>
      <c r="F983"/>
      <c r="G983"/>
    </row>
    <row r="984" spans="1:7">
      <c r="A984"/>
      <c r="B984"/>
      <c r="C984"/>
      <c r="D984"/>
      <c r="E984"/>
      <c r="F984"/>
      <c r="G984"/>
    </row>
    <row r="985" spans="1:7">
      <c r="A985"/>
      <c r="B985"/>
      <c r="C985"/>
      <c r="D985"/>
      <c r="E985"/>
      <c r="F985"/>
      <c r="G985"/>
    </row>
    <row r="986" spans="1:7">
      <c r="A986"/>
      <c r="B986"/>
      <c r="C986"/>
      <c r="D986"/>
      <c r="E986"/>
      <c r="F986"/>
      <c r="G986"/>
    </row>
    <row r="987" spans="1:7">
      <c r="A987"/>
      <c r="B987"/>
      <c r="C987"/>
      <c r="D987"/>
      <c r="E987"/>
      <c r="F987"/>
      <c r="G987"/>
    </row>
    <row r="988" spans="1:7">
      <c r="A988"/>
      <c r="B988"/>
      <c r="C988"/>
      <c r="D988"/>
      <c r="E988"/>
      <c r="F988"/>
      <c r="G988"/>
    </row>
    <row r="989" spans="1:7">
      <c r="A989"/>
      <c r="B989"/>
      <c r="C989"/>
      <c r="D989"/>
      <c r="E989"/>
      <c r="F989"/>
      <c r="G989"/>
    </row>
    <row r="990" spans="1:7">
      <c r="A990"/>
      <c r="B990"/>
      <c r="C990"/>
      <c r="D990"/>
      <c r="E990"/>
      <c r="F990"/>
      <c r="G990"/>
    </row>
    <row r="991" spans="1:7">
      <c r="A991"/>
      <c r="B991"/>
      <c r="C991"/>
      <c r="D991"/>
      <c r="E991"/>
      <c r="F991"/>
      <c r="G991"/>
    </row>
    <row r="992" spans="1:7">
      <c r="A992"/>
      <c r="B992"/>
      <c r="C992"/>
      <c r="D992"/>
      <c r="E992"/>
      <c r="F992"/>
      <c r="G992"/>
    </row>
    <row r="993" spans="1:7">
      <c r="A993"/>
      <c r="B993"/>
      <c r="C993"/>
      <c r="D993"/>
      <c r="E993"/>
      <c r="F993"/>
      <c r="G993"/>
    </row>
    <row r="994" spans="1:7">
      <c r="A994"/>
      <c r="B994"/>
      <c r="C994"/>
      <c r="D994"/>
      <c r="E994"/>
      <c r="F994"/>
      <c r="G994"/>
    </row>
    <row r="995" spans="1:7">
      <c r="A995"/>
      <c r="B995"/>
      <c r="C995"/>
      <c r="D995"/>
      <c r="E995"/>
      <c r="F995"/>
      <c r="G995"/>
    </row>
    <row r="996" spans="1:7">
      <c r="A996"/>
      <c r="B996"/>
      <c r="C996"/>
      <c r="D996"/>
      <c r="E996"/>
      <c r="F996"/>
      <c r="G996"/>
    </row>
    <row r="997" spans="1:7">
      <c r="A997"/>
      <c r="B997"/>
      <c r="C997"/>
      <c r="D997"/>
      <c r="E997"/>
      <c r="F997"/>
      <c r="G997"/>
    </row>
    <row r="998" spans="1:7">
      <c r="A998"/>
      <c r="B998"/>
      <c r="C998"/>
      <c r="D998"/>
      <c r="E998"/>
      <c r="F998"/>
      <c r="G998"/>
    </row>
    <row r="999" spans="1:7">
      <c r="A999"/>
      <c r="B999"/>
      <c r="C999"/>
      <c r="D999"/>
      <c r="E999"/>
      <c r="F999"/>
      <c r="G999"/>
    </row>
    <row r="1000" spans="1:7">
      <c r="A1000"/>
      <c r="B1000"/>
      <c r="C1000"/>
      <c r="D1000"/>
      <c r="E1000"/>
      <c r="F1000"/>
      <c r="G1000"/>
    </row>
    <row r="1001" spans="1:7">
      <c r="A1001"/>
      <c r="B1001"/>
      <c r="C1001"/>
      <c r="D1001"/>
      <c r="E1001"/>
      <c r="F1001"/>
      <c r="G1001"/>
    </row>
    <row r="1002" spans="1:7">
      <c r="A1002"/>
      <c r="B1002"/>
      <c r="C1002"/>
      <c r="D1002"/>
      <c r="E1002"/>
      <c r="F1002"/>
      <c r="G1002"/>
    </row>
    <row r="1003" spans="1:7">
      <c r="A1003"/>
      <c r="B1003"/>
      <c r="C1003"/>
      <c r="D1003"/>
      <c r="E1003"/>
      <c r="F1003"/>
      <c r="G1003"/>
    </row>
    <row r="1004" spans="1:7">
      <c r="A1004"/>
      <c r="B1004"/>
      <c r="C1004"/>
      <c r="D1004"/>
      <c r="E1004"/>
      <c r="F1004"/>
      <c r="G1004"/>
    </row>
    <row r="1005" spans="1:7">
      <c r="A1005"/>
      <c r="B1005"/>
      <c r="C1005"/>
      <c r="D1005"/>
      <c r="E1005"/>
      <c r="F1005"/>
      <c r="G1005"/>
    </row>
    <row r="1006" spans="1:7">
      <c r="A1006"/>
      <c r="B1006"/>
      <c r="C1006"/>
      <c r="D1006"/>
      <c r="E1006"/>
      <c r="F1006"/>
      <c r="G1006"/>
    </row>
    <row r="1007" spans="1:7">
      <c r="A1007"/>
      <c r="B1007"/>
      <c r="C1007"/>
      <c r="D1007"/>
      <c r="E1007"/>
      <c r="F1007"/>
      <c r="G1007"/>
    </row>
    <row r="1008" spans="1:7">
      <c r="A1008"/>
      <c r="B1008"/>
      <c r="C1008"/>
      <c r="D1008"/>
      <c r="E1008"/>
      <c r="F1008"/>
      <c r="G1008"/>
    </row>
    <row r="1009" spans="1:7">
      <c r="A1009"/>
      <c r="B1009"/>
      <c r="C1009"/>
      <c r="D1009"/>
      <c r="E1009"/>
      <c r="F1009"/>
      <c r="G1009"/>
    </row>
    <row r="1010" spans="1:7">
      <c r="A1010"/>
      <c r="B1010"/>
      <c r="C1010"/>
      <c r="D1010"/>
      <c r="E1010"/>
      <c r="F1010"/>
      <c r="G1010"/>
    </row>
    <row r="1011" spans="1:7">
      <c r="A1011"/>
      <c r="B1011"/>
      <c r="C1011"/>
      <c r="D1011"/>
      <c r="E1011"/>
      <c r="F1011"/>
      <c r="G1011"/>
    </row>
    <row r="1012" spans="1:7">
      <c r="A1012"/>
      <c r="B1012"/>
      <c r="C1012"/>
      <c r="D1012"/>
      <c r="E1012"/>
      <c r="F1012"/>
      <c r="G1012"/>
    </row>
    <row r="1013" spans="1:7">
      <c r="A1013"/>
      <c r="B1013"/>
      <c r="C1013"/>
      <c r="D1013"/>
      <c r="E1013"/>
      <c r="F1013"/>
      <c r="G1013"/>
    </row>
    <row r="1014" spans="1:7">
      <c r="A1014"/>
      <c r="B1014"/>
      <c r="C1014"/>
      <c r="D1014"/>
      <c r="E1014"/>
      <c r="F1014"/>
      <c r="G1014"/>
    </row>
    <row r="1015" spans="1:7">
      <c r="A1015"/>
      <c r="B1015"/>
      <c r="C1015"/>
      <c r="D1015"/>
      <c r="E1015"/>
      <c r="F1015"/>
      <c r="G1015"/>
    </row>
    <row r="1016" spans="1:7">
      <c r="A1016"/>
      <c r="B1016"/>
      <c r="C1016"/>
      <c r="D1016"/>
      <c r="E1016"/>
      <c r="F1016"/>
      <c r="G1016"/>
    </row>
    <row r="1017" spans="1:7">
      <c r="A1017"/>
      <c r="B1017"/>
      <c r="C1017"/>
      <c r="D1017"/>
      <c r="E1017"/>
      <c r="F1017"/>
      <c r="G1017"/>
    </row>
    <row r="1018" spans="1:7">
      <c r="A1018"/>
      <c r="B1018"/>
      <c r="C1018"/>
      <c r="D1018"/>
      <c r="E1018"/>
      <c r="F1018"/>
      <c r="G1018"/>
    </row>
    <row r="1019" spans="1:7">
      <c r="A1019"/>
      <c r="B1019"/>
      <c r="C1019"/>
      <c r="D1019"/>
      <c r="E1019"/>
      <c r="F1019"/>
      <c r="G1019"/>
    </row>
    <row r="1020" spans="1:7">
      <c r="A1020"/>
      <c r="B1020"/>
      <c r="C1020"/>
      <c r="D1020"/>
      <c r="E1020"/>
      <c r="F1020"/>
      <c r="G1020"/>
    </row>
    <row r="1021" spans="1:7">
      <c r="A1021"/>
      <c r="B1021"/>
      <c r="C1021"/>
      <c r="D1021"/>
      <c r="E1021"/>
      <c r="F1021"/>
      <c r="G1021"/>
    </row>
    <row r="1022" spans="1:7">
      <c r="A1022"/>
      <c r="B1022"/>
      <c r="C1022"/>
      <c r="D1022"/>
      <c r="E1022"/>
      <c r="F1022"/>
      <c r="G1022"/>
    </row>
    <row r="1023" spans="1:7">
      <c r="A1023"/>
      <c r="B1023"/>
      <c r="C1023"/>
      <c r="D1023"/>
      <c r="E1023"/>
      <c r="F1023"/>
      <c r="G1023"/>
    </row>
    <row r="1024" spans="1:7">
      <c r="A1024"/>
      <c r="B1024"/>
      <c r="C1024"/>
      <c r="D1024"/>
      <c r="E1024"/>
      <c r="F1024"/>
      <c r="G1024"/>
    </row>
    <row r="1025" spans="1:7">
      <c r="A1025"/>
      <c r="B1025"/>
      <c r="C1025"/>
      <c r="D1025"/>
      <c r="E1025"/>
      <c r="F1025"/>
      <c r="G1025"/>
    </row>
    <row r="1026" spans="1:7">
      <c r="A1026"/>
      <c r="B1026"/>
      <c r="C1026"/>
      <c r="D1026"/>
      <c r="E1026"/>
      <c r="F1026"/>
      <c r="G1026"/>
    </row>
    <row r="1027" spans="1:7">
      <c r="A1027"/>
      <c r="B1027"/>
      <c r="C1027"/>
      <c r="D1027"/>
      <c r="E1027"/>
      <c r="F1027"/>
      <c r="G1027"/>
    </row>
    <row r="1028" spans="1:7">
      <c r="A1028"/>
      <c r="B1028"/>
      <c r="C1028"/>
      <c r="D1028"/>
      <c r="E1028"/>
      <c r="F1028"/>
      <c r="G1028"/>
    </row>
    <row r="1029" spans="1:7">
      <c r="A1029"/>
      <c r="B1029"/>
      <c r="C1029"/>
      <c r="D1029"/>
      <c r="E1029"/>
      <c r="F1029"/>
      <c r="G1029"/>
    </row>
    <row r="1030" spans="1:7">
      <c r="A1030"/>
      <c r="B1030"/>
      <c r="C1030"/>
      <c r="D1030"/>
      <c r="E1030"/>
      <c r="F1030"/>
      <c r="G1030"/>
    </row>
    <row r="1031" spans="1:7">
      <c r="A1031"/>
      <c r="B1031"/>
      <c r="C1031"/>
      <c r="D1031"/>
      <c r="E1031"/>
      <c r="F1031"/>
      <c r="G1031"/>
    </row>
    <row r="1032" spans="1:7">
      <c r="A1032"/>
      <c r="B1032"/>
      <c r="C1032"/>
      <c r="D1032"/>
      <c r="E1032"/>
      <c r="F1032"/>
      <c r="G1032"/>
    </row>
    <row r="1033" spans="1:7">
      <c r="A1033"/>
      <c r="B1033"/>
      <c r="C1033"/>
      <c r="D1033"/>
      <c r="E1033"/>
      <c r="F1033"/>
      <c r="G1033"/>
    </row>
    <row r="1034" spans="1:7">
      <c r="A1034"/>
      <c r="B1034"/>
      <c r="C1034"/>
      <c r="D1034"/>
      <c r="E1034"/>
      <c r="F1034"/>
      <c r="G1034"/>
    </row>
    <row r="1035" spans="1:7">
      <c r="A1035"/>
      <c r="B1035"/>
      <c r="C1035"/>
      <c r="D1035"/>
      <c r="E1035"/>
      <c r="F1035"/>
      <c r="G1035"/>
    </row>
    <row r="1036" spans="1:7">
      <c r="A1036"/>
      <c r="B1036"/>
      <c r="C1036"/>
      <c r="D1036"/>
      <c r="E1036"/>
      <c r="F1036"/>
      <c r="G1036"/>
    </row>
    <row r="1037" spans="1:7">
      <c r="A1037"/>
      <c r="B1037"/>
      <c r="C1037"/>
      <c r="D1037"/>
      <c r="E1037"/>
      <c r="F1037"/>
      <c r="G1037"/>
    </row>
    <row r="1038" spans="1:7">
      <c r="A1038"/>
      <c r="B1038"/>
      <c r="C1038"/>
      <c r="D1038"/>
      <c r="E1038"/>
      <c r="F1038"/>
      <c r="G1038"/>
    </row>
    <row r="1039" spans="1:7">
      <c r="A1039"/>
      <c r="B1039"/>
      <c r="C1039"/>
      <c r="D1039"/>
      <c r="E1039"/>
      <c r="F1039"/>
      <c r="G1039"/>
    </row>
    <row r="1040" spans="1:7">
      <c r="A1040"/>
      <c r="B1040"/>
      <c r="C1040"/>
      <c r="D1040"/>
      <c r="E1040"/>
      <c r="F1040"/>
      <c r="G1040"/>
    </row>
    <row r="1041" spans="1:7">
      <c r="A1041"/>
      <c r="B1041"/>
      <c r="C1041"/>
      <c r="D1041"/>
      <c r="E1041"/>
      <c r="F1041"/>
      <c r="G1041"/>
    </row>
    <row r="1042" spans="1:7">
      <c r="A1042"/>
      <c r="B1042"/>
      <c r="C1042"/>
      <c r="D1042"/>
      <c r="E1042"/>
      <c r="F1042"/>
      <c r="G1042"/>
    </row>
    <row r="1043" spans="1:7">
      <c r="A1043"/>
      <c r="B1043"/>
      <c r="C1043"/>
      <c r="D1043"/>
      <c r="E1043"/>
      <c r="F1043"/>
      <c r="G1043"/>
    </row>
    <row r="1044" spans="1:7">
      <c r="A1044"/>
      <c r="B1044"/>
      <c r="C1044"/>
      <c r="D1044"/>
      <c r="E1044"/>
      <c r="F1044"/>
      <c r="G1044"/>
    </row>
    <row r="1045" spans="1:7">
      <c r="A1045"/>
      <c r="B1045"/>
      <c r="C1045"/>
      <c r="D1045"/>
      <c r="E1045"/>
      <c r="F1045"/>
      <c r="G1045"/>
    </row>
    <row r="1046" spans="1:7">
      <c r="A1046"/>
      <c r="B1046"/>
      <c r="C1046"/>
      <c r="D1046"/>
      <c r="E1046"/>
      <c r="F1046"/>
      <c r="G1046"/>
    </row>
    <row r="1047" spans="1:7">
      <c r="A1047"/>
      <c r="B1047"/>
      <c r="C1047"/>
      <c r="D1047"/>
      <c r="E1047"/>
      <c r="F1047"/>
      <c r="G1047"/>
    </row>
    <row r="1048" spans="1:7">
      <c r="A1048"/>
      <c r="B1048"/>
      <c r="C1048"/>
      <c r="D1048"/>
      <c r="E1048"/>
      <c r="F1048"/>
      <c r="G1048"/>
    </row>
    <row r="1049" spans="1:7">
      <c r="A1049"/>
      <c r="B1049"/>
      <c r="C1049"/>
      <c r="D1049"/>
      <c r="E1049"/>
      <c r="F1049"/>
      <c r="G1049"/>
    </row>
    <row r="1050" spans="1:7">
      <c r="A1050"/>
      <c r="B1050"/>
      <c r="C1050"/>
      <c r="D1050"/>
      <c r="E1050"/>
      <c r="F1050"/>
      <c r="G1050"/>
    </row>
    <row r="1051" spans="1:7">
      <c r="A1051"/>
      <c r="B1051"/>
      <c r="C1051"/>
      <c r="D1051"/>
      <c r="E1051"/>
      <c r="F1051"/>
      <c r="G1051"/>
    </row>
    <row r="1052" spans="1:7">
      <c r="A1052"/>
      <c r="B1052"/>
      <c r="C1052"/>
      <c r="D1052"/>
      <c r="E1052"/>
      <c r="F1052"/>
      <c r="G1052"/>
    </row>
    <row r="1053" spans="1:7">
      <c r="A1053"/>
      <c r="B1053"/>
      <c r="C1053"/>
      <c r="D1053"/>
      <c r="E1053"/>
      <c r="F1053"/>
      <c r="G1053"/>
    </row>
    <row r="1054" spans="1:7">
      <c r="A1054"/>
      <c r="B1054"/>
      <c r="C1054"/>
      <c r="D1054"/>
      <c r="E1054"/>
      <c r="F1054"/>
      <c r="G1054"/>
    </row>
    <row r="1055" spans="1:7">
      <c r="A1055"/>
      <c r="B1055"/>
      <c r="C1055"/>
      <c r="D1055"/>
      <c r="E1055"/>
      <c r="F1055"/>
      <c r="G1055"/>
    </row>
    <row r="1056" spans="1:7">
      <c r="A1056"/>
      <c r="B1056"/>
      <c r="C1056"/>
      <c r="D1056"/>
      <c r="E1056"/>
      <c r="F1056"/>
      <c r="G1056"/>
    </row>
    <row r="1057" spans="1:7">
      <c r="A1057"/>
      <c r="B1057"/>
      <c r="C1057"/>
      <c r="D1057"/>
      <c r="E1057"/>
      <c r="F1057"/>
      <c r="G1057"/>
    </row>
    <row r="1058" spans="1:7">
      <c r="A1058"/>
      <c r="B1058"/>
      <c r="C1058"/>
      <c r="D1058"/>
      <c r="E1058"/>
      <c r="F1058"/>
      <c r="G1058"/>
    </row>
    <row r="1059" spans="1:7">
      <c r="A1059"/>
      <c r="B1059"/>
      <c r="C1059"/>
      <c r="D1059"/>
      <c r="E1059"/>
      <c r="F1059"/>
      <c r="G1059"/>
    </row>
    <row r="1060" spans="1:7">
      <c r="A1060"/>
      <c r="B1060"/>
      <c r="C1060"/>
      <c r="D1060"/>
      <c r="E1060"/>
      <c r="F1060"/>
      <c r="G1060"/>
    </row>
    <row r="1061" spans="1:7">
      <c r="A1061"/>
      <c r="B1061"/>
      <c r="C1061"/>
      <c r="D1061"/>
      <c r="E1061"/>
      <c r="F1061"/>
      <c r="G1061"/>
    </row>
    <row r="1062" spans="1:7">
      <c r="A1062"/>
      <c r="B1062"/>
      <c r="C1062"/>
      <c r="D1062"/>
      <c r="E1062"/>
      <c r="F1062"/>
      <c r="G1062"/>
    </row>
    <row r="1063" spans="1:7">
      <c r="A1063"/>
      <c r="B1063"/>
      <c r="C1063"/>
      <c r="D1063"/>
      <c r="E1063"/>
      <c r="F1063"/>
      <c r="G1063"/>
    </row>
    <row r="1064" spans="1:7">
      <c r="A1064"/>
      <c r="B1064"/>
      <c r="C1064"/>
      <c r="D1064"/>
      <c r="E1064"/>
      <c r="F1064"/>
      <c r="G1064"/>
    </row>
    <row r="1065" spans="1:7">
      <c r="A1065"/>
      <c r="B1065"/>
      <c r="C1065"/>
      <c r="D1065"/>
      <c r="E1065"/>
      <c r="F1065"/>
      <c r="G1065"/>
    </row>
    <row r="1066" spans="1:7">
      <c r="A1066"/>
      <c r="B1066"/>
      <c r="C1066"/>
      <c r="D1066"/>
      <c r="E1066"/>
      <c r="F1066"/>
      <c r="G1066"/>
    </row>
    <row r="1067" spans="1:7">
      <c r="A1067"/>
      <c r="B1067"/>
      <c r="C1067"/>
      <c r="D1067"/>
      <c r="E1067"/>
      <c r="F1067"/>
      <c r="G1067"/>
    </row>
    <row r="1068" spans="1:7">
      <c r="A1068"/>
      <c r="B1068"/>
      <c r="C1068"/>
      <c r="D1068"/>
      <c r="E1068"/>
      <c r="F1068"/>
      <c r="G1068"/>
    </row>
    <row r="1069" spans="1:7">
      <c r="A1069"/>
      <c r="B1069"/>
      <c r="C1069"/>
      <c r="D1069"/>
      <c r="E1069"/>
      <c r="F1069"/>
      <c r="G1069"/>
    </row>
    <row r="1070" spans="1:7">
      <c r="A1070"/>
      <c r="B1070"/>
      <c r="C1070"/>
      <c r="D1070"/>
      <c r="E1070"/>
      <c r="F1070"/>
      <c r="G1070"/>
    </row>
    <row r="1071" spans="1:7">
      <c r="A1071"/>
      <c r="B1071"/>
      <c r="C1071"/>
      <c r="D1071"/>
      <c r="E1071"/>
      <c r="F1071"/>
      <c r="G1071"/>
    </row>
    <row r="1072" spans="1:7">
      <c r="A1072"/>
      <c r="B1072"/>
      <c r="C1072"/>
      <c r="D1072"/>
      <c r="E1072"/>
      <c r="F1072"/>
      <c r="G1072"/>
    </row>
    <row r="1073" spans="1:7">
      <c r="A1073"/>
      <c r="B1073"/>
      <c r="C1073"/>
      <c r="D1073"/>
      <c r="E1073"/>
      <c r="F1073"/>
      <c r="G1073"/>
    </row>
    <row r="1074" spans="1:7">
      <c r="A1074"/>
      <c r="B1074"/>
      <c r="C1074"/>
      <c r="D1074"/>
      <c r="E1074"/>
      <c r="F1074"/>
      <c r="G1074"/>
    </row>
    <row r="1075" spans="1:7">
      <c r="A1075"/>
      <c r="B1075"/>
      <c r="C1075"/>
      <c r="D1075"/>
      <c r="E1075"/>
      <c r="F1075"/>
      <c r="G1075"/>
    </row>
    <row r="1076" spans="1:7">
      <c r="A1076"/>
      <c r="B1076"/>
      <c r="C1076"/>
      <c r="D1076"/>
      <c r="E1076"/>
      <c r="F1076"/>
      <c r="G1076"/>
    </row>
    <row r="1077" spans="1:7">
      <c r="A1077"/>
      <c r="B1077"/>
      <c r="C1077"/>
      <c r="D1077"/>
      <c r="E1077"/>
      <c r="F1077"/>
      <c r="G1077"/>
    </row>
    <row r="1078" spans="1:7">
      <c r="A1078"/>
      <c r="B1078"/>
      <c r="C1078"/>
      <c r="D1078"/>
      <c r="E1078"/>
      <c r="F1078"/>
      <c r="G1078"/>
    </row>
    <row r="1079" spans="1:7">
      <c r="A1079"/>
      <c r="B1079"/>
      <c r="C1079"/>
      <c r="D1079"/>
      <c r="E1079"/>
      <c r="F1079"/>
      <c r="G1079"/>
    </row>
    <row r="1080" spans="1:7">
      <c r="A1080"/>
      <c r="B1080"/>
      <c r="C1080"/>
      <c r="D1080"/>
      <c r="E1080"/>
      <c r="F1080"/>
      <c r="G1080"/>
    </row>
    <row r="1081" spans="1:7">
      <c r="A1081"/>
      <c r="B1081"/>
      <c r="C1081"/>
      <c r="D1081"/>
      <c r="E1081"/>
      <c r="F1081"/>
      <c r="G1081"/>
    </row>
    <row r="1082" spans="1:7">
      <c r="A1082"/>
      <c r="B1082"/>
      <c r="C1082"/>
      <c r="D1082"/>
      <c r="E1082"/>
      <c r="F1082"/>
      <c r="G1082"/>
    </row>
    <row r="1083" spans="1:7">
      <c r="A1083"/>
      <c r="B1083"/>
      <c r="C1083"/>
      <c r="D1083"/>
      <c r="E1083"/>
      <c r="F1083"/>
      <c r="G1083"/>
    </row>
    <row r="1084" spans="1:7">
      <c r="A1084"/>
      <c r="B1084"/>
      <c r="C1084"/>
      <c r="D1084"/>
      <c r="E1084"/>
      <c r="F1084"/>
      <c r="G1084"/>
    </row>
    <row r="1085" spans="1:7">
      <c r="A1085"/>
      <c r="B1085"/>
      <c r="C1085"/>
      <c r="D1085"/>
      <c r="E1085"/>
      <c r="F1085"/>
      <c r="G1085"/>
    </row>
    <row r="1086" spans="1:7">
      <c r="A1086"/>
      <c r="B1086"/>
      <c r="C1086"/>
      <c r="D1086"/>
      <c r="E1086"/>
      <c r="F1086"/>
      <c r="G1086"/>
    </row>
    <row r="1087" spans="1:7">
      <c r="A1087"/>
      <c r="B1087"/>
      <c r="C1087"/>
      <c r="D1087"/>
      <c r="E1087"/>
      <c r="F1087"/>
      <c r="G1087"/>
    </row>
    <row r="1088" spans="1:7">
      <c r="A1088"/>
      <c r="B1088"/>
      <c r="C1088"/>
      <c r="D1088"/>
      <c r="E1088"/>
      <c r="F1088"/>
      <c r="G1088"/>
    </row>
    <row r="1089" spans="1:7">
      <c r="A1089"/>
      <c r="B1089"/>
      <c r="C1089"/>
      <c r="D1089"/>
      <c r="E1089"/>
      <c r="F1089"/>
      <c r="G1089"/>
    </row>
    <row r="1090" spans="1:7">
      <c r="A1090"/>
      <c r="B1090"/>
      <c r="C1090"/>
      <c r="D1090"/>
      <c r="E1090"/>
      <c r="F1090"/>
      <c r="G1090"/>
    </row>
    <row r="1091" spans="1:7">
      <c r="A1091"/>
      <c r="B1091"/>
      <c r="C1091"/>
      <c r="D1091"/>
      <c r="E1091"/>
      <c r="F1091"/>
      <c r="G1091"/>
    </row>
    <row r="1092" spans="1:7">
      <c r="A1092"/>
      <c r="B1092"/>
      <c r="C1092"/>
      <c r="D1092"/>
      <c r="E1092"/>
      <c r="F1092"/>
      <c r="G1092"/>
    </row>
    <row r="1093" spans="1:7">
      <c r="A1093"/>
      <c r="B1093"/>
      <c r="C1093"/>
      <c r="D1093"/>
      <c r="E1093"/>
      <c r="F1093"/>
      <c r="G1093"/>
    </row>
    <row r="1094" spans="1:7">
      <c r="A1094"/>
      <c r="B1094"/>
      <c r="C1094"/>
      <c r="D1094"/>
      <c r="E1094"/>
      <c r="F1094"/>
      <c r="G1094"/>
    </row>
    <row r="1095" spans="1:7">
      <c r="A1095"/>
      <c r="B1095"/>
      <c r="C1095"/>
      <c r="D1095"/>
      <c r="E1095"/>
      <c r="F1095"/>
      <c r="G1095"/>
    </row>
    <row r="1096" spans="1:7">
      <c r="A1096"/>
      <c r="B1096"/>
      <c r="C1096"/>
      <c r="D1096"/>
      <c r="E1096"/>
      <c r="F1096"/>
      <c r="G1096"/>
    </row>
    <row r="1097" spans="1:7">
      <c r="A1097"/>
      <c r="B1097"/>
      <c r="C1097"/>
      <c r="D1097"/>
      <c r="E1097"/>
      <c r="F1097"/>
      <c r="G1097"/>
    </row>
    <row r="1098" spans="1:7">
      <c r="A1098"/>
      <c r="B1098"/>
      <c r="C1098"/>
      <c r="D1098"/>
      <c r="E1098"/>
      <c r="F1098"/>
      <c r="G1098"/>
    </row>
    <row r="1099" spans="1:7">
      <c r="A1099"/>
      <c r="B1099"/>
      <c r="C1099"/>
      <c r="D1099"/>
      <c r="E1099"/>
      <c r="F1099"/>
      <c r="G1099"/>
    </row>
    <row r="1100" spans="1:7">
      <c r="A1100"/>
      <c r="B1100"/>
      <c r="C1100"/>
      <c r="D1100"/>
      <c r="E1100"/>
      <c r="F1100"/>
      <c r="G1100"/>
    </row>
    <row r="1101" spans="1:7">
      <c r="A1101"/>
      <c r="B1101"/>
      <c r="C1101"/>
      <c r="D1101"/>
      <c r="E1101"/>
      <c r="F1101"/>
      <c r="G1101"/>
    </row>
    <row r="1102" spans="1:7">
      <c r="A1102"/>
      <c r="B1102"/>
      <c r="C1102"/>
      <c r="D1102"/>
      <c r="E1102"/>
      <c r="F1102"/>
      <c r="G1102"/>
    </row>
    <row r="1103" spans="1:7">
      <c r="A1103"/>
      <c r="B1103"/>
      <c r="C1103"/>
      <c r="D1103"/>
      <c r="E1103"/>
      <c r="F1103"/>
      <c r="G1103"/>
    </row>
    <row r="1104" spans="1:7">
      <c r="A1104"/>
      <c r="B1104"/>
      <c r="C1104"/>
      <c r="D1104"/>
      <c r="E1104"/>
      <c r="F1104"/>
      <c r="G1104"/>
    </row>
    <row r="1105" spans="1:7">
      <c r="A1105"/>
      <c r="B1105"/>
      <c r="C1105"/>
      <c r="D1105"/>
      <c r="E1105"/>
      <c r="F1105"/>
      <c r="G1105"/>
    </row>
    <row r="1106" spans="1:7">
      <c r="A1106"/>
      <c r="B1106"/>
      <c r="C1106"/>
      <c r="D1106"/>
      <c r="E1106"/>
      <c r="F1106"/>
      <c r="G1106"/>
    </row>
    <row r="1107" spans="1:7">
      <c r="A1107"/>
      <c r="B1107"/>
      <c r="C1107"/>
      <c r="D1107"/>
      <c r="E1107"/>
      <c r="F1107"/>
      <c r="G1107"/>
    </row>
    <row r="1108" spans="1:7">
      <c r="A1108"/>
      <c r="B1108"/>
      <c r="C1108"/>
      <c r="D1108"/>
      <c r="E1108"/>
      <c r="F1108"/>
      <c r="G1108"/>
    </row>
    <row r="1109" spans="1:7">
      <c r="A1109"/>
      <c r="B1109"/>
      <c r="C1109"/>
      <c r="D1109"/>
      <c r="E1109"/>
      <c r="F1109"/>
      <c r="G1109"/>
    </row>
    <row r="1110" spans="1:7">
      <c r="A1110"/>
      <c r="B1110"/>
      <c r="C1110"/>
      <c r="D1110"/>
      <c r="E1110"/>
      <c r="F1110"/>
      <c r="G1110"/>
    </row>
    <row r="1111" spans="1:7">
      <c r="A1111"/>
      <c r="B1111"/>
      <c r="C1111"/>
      <c r="D1111"/>
      <c r="E1111"/>
      <c r="F1111"/>
      <c r="G1111"/>
    </row>
    <row r="1112" spans="1:7">
      <c r="A1112"/>
      <c r="B1112"/>
      <c r="C1112"/>
      <c r="D1112"/>
      <c r="E1112"/>
      <c r="F1112"/>
      <c r="G1112"/>
    </row>
    <row r="1113" spans="1:7">
      <c r="A1113"/>
      <c r="B1113"/>
      <c r="C1113"/>
      <c r="D1113"/>
      <c r="E1113"/>
      <c r="F1113"/>
      <c r="G1113"/>
    </row>
    <row r="1114" spans="1:7">
      <c r="A1114"/>
      <c r="B1114"/>
      <c r="C1114"/>
      <c r="D1114"/>
      <c r="E1114"/>
      <c r="F1114"/>
      <c r="G1114"/>
    </row>
    <row r="1115" spans="1:7">
      <c r="A1115"/>
      <c r="B1115"/>
      <c r="C1115"/>
      <c r="D1115"/>
      <c r="E1115"/>
      <c r="F1115"/>
      <c r="G1115"/>
    </row>
    <row r="1116" spans="1:7">
      <c r="A1116"/>
      <c r="B1116"/>
      <c r="C1116"/>
      <c r="D1116"/>
      <c r="E1116"/>
      <c r="F1116"/>
      <c r="G1116"/>
    </row>
    <row r="1117" spans="1:7">
      <c r="A1117"/>
      <c r="B1117"/>
      <c r="C1117"/>
      <c r="D1117"/>
      <c r="E1117"/>
      <c r="F1117"/>
      <c r="G1117"/>
    </row>
    <row r="1118" spans="1:7">
      <c r="A1118"/>
      <c r="B1118"/>
      <c r="C1118"/>
      <c r="D1118"/>
      <c r="E1118"/>
      <c r="F1118"/>
      <c r="G1118"/>
    </row>
    <row r="1119" spans="1:7">
      <c r="A1119"/>
      <c r="B1119"/>
      <c r="C1119"/>
      <c r="D1119"/>
      <c r="E1119"/>
      <c r="F1119"/>
      <c r="G1119"/>
    </row>
    <row r="1120" spans="1:7">
      <c r="A1120"/>
      <c r="B1120"/>
      <c r="C1120"/>
      <c r="D1120"/>
      <c r="E1120"/>
      <c r="F1120"/>
      <c r="G1120"/>
    </row>
    <row r="1121" spans="1:7">
      <c r="A1121"/>
      <c r="B1121"/>
      <c r="C1121"/>
      <c r="D1121"/>
      <c r="E1121"/>
      <c r="F1121"/>
      <c r="G1121"/>
    </row>
    <row r="1122" spans="1:7">
      <c r="A1122"/>
      <c r="B1122"/>
      <c r="C1122"/>
      <c r="D1122"/>
      <c r="E1122"/>
      <c r="F1122"/>
      <c r="G1122"/>
    </row>
    <row r="1123" spans="1:7">
      <c r="A1123"/>
      <c r="B1123"/>
      <c r="C1123"/>
      <c r="D1123"/>
      <c r="E1123"/>
      <c r="F1123"/>
      <c r="G1123"/>
    </row>
    <row r="1124" spans="1:7">
      <c r="A1124"/>
      <c r="B1124"/>
      <c r="C1124"/>
      <c r="D1124"/>
      <c r="E1124"/>
      <c r="F1124"/>
      <c r="G1124"/>
    </row>
    <row r="1125" spans="1:7">
      <c r="A1125"/>
      <c r="B1125"/>
      <c r="C1125"/>
      <c r="D1125"/>
      <c r="E1125"/>
      <c r="F1125"/>
      <c r="G1125"/>
    </row>
    <row r="1126" spans="1:7">
      <c r="A1126"/>
      <c r="B1126"/>
      <c r="C1126"/>
      <c r="D1126"/>
      <c r="E1126"/>
      <c r="F1126"/>
      <c r="G1126"/>
    </row>
    <row r="1127" spans="1:7">
      <c r="A1127"/>
      <c r="B1127"/>
      <c r="C1127"/>
      <c r="D1127"/>
      <c r="E1127"/>
      <c r="F1127"/>
      <c r="G1127"/>
    </row>
    <row r="1128" spans="1:7">
      <c r="A1128"/>
      <c r="B1128"/>
      <c r="C1128"/>
      <c r="D1128"/>
      <c r="E1128"/>
      <c r="F1128"/>
      <c r="G1128"/>
    </row>
    <row r="1129" spans="1:7">
      <c r="A1129"/>
      <c r="B1129"/>
      <c r="C1129"/>
      <c r="D1129"/>
      <c r="E1129"/>
      <c r="F1129"/>
      <c r="G1129"/>
    </row>
    <row r="1130" spans="1:7">
      <c r="A1130"/>
      <c r="B1130"/>
      <c r="C1130"/>
      <c r="D1130"/>
      <c r="E1130"/>
      <c r="F1130"/>
      <c r="G1130"/>
    </row>
    <row r="1131" spans="1:7">
      <c r="A1131"/>
      <c r="B1131"/>
      <c r="C1131"/>
      <c r="D1131"/>
      <c r="E1131"/>
      <c r="F1131"/>
      <c r="G1131"/>
    </row>
    <row r="1132" spans="1:7">
      <c r="A1132"/>
      <c r="B1132"/>
      <c r="C1132"/>
      <c r="D1132"/>
      <c r="E1132"/>
      <c r="F1132"/>
      <c r="G1132"/>
    </row>
    <row r="1133" spans="1:7">
      <c r="A1133"/>
      <c r="B1133"/>
      <c r="C1133"/>
      <c r="D1133"/>
      <c r="E1133"/>
      <c r="F1133"/>
      <c r="G1133"/>
    </row>
    <row r="1134" spans="1:7">
      <c r="A1134"/>
      <c r="B1134"/>
      <c r="C1134"/>
      <c r="D1134"/>
      <c r="E1134"/>
      <c r="F1134"/>
      <c r="G1134"/>
    </row>
    <row r="1135" spans="1:7">
      <c r="A1135"/>
      <c r="B1135"/>
      <c r="C1135"/>
      <c r="D1135"/>
      <c r="E1135"/>
      <c r="F1135"/>
      <c r="G1135"/>
    </row>
    <row r="1136" spans="1:7">
      <c r="A1136"/>
      <c r="B1136"/>
      <c r="C1136"/>
      <c r="D1136"/>
      <c r="E1136"/>
      <c r="F1136"/>
      <c r="G1136"/>
    </row>
    <row r="1137" spans="1:7">
      <c r="A1137"/>
      <c r="B1137"/>
      <c r="C1137"/>
      <c r="D1137"/>
      <c r="E1137"/>
      <c r="F1137"/>
      <c r="G1137"/>
    </row>
    <row r="1138" spans="1:7">
      <c r="A1138"/>
      <c r="B1138"/>
      <c r="C1138"/>
      <c r="D1138"/>
      <c r="E1138"/>
      <c r="F1138"/>
      <c r="G1138"/>
    </row>
    <row r="1139" spans="1:7">
      <c r="A1139"/>
      <c r="B1139"/>
      <c r="C1139"/>
      <c r="D1139"/>
      <c r="E1139"/>
      <c r="F1139"/>
      <c r="G1139"/>
    </row>
    <row r="1140" spans="1:7">
      <c r="A1140"/>
      <c r="B1140"/>
      <c r="C1140"/>
      <c r="D1140"/>
      <c r="E1140"/>
      <c r="F1140"/>
      <c r="G1140"/>
    </row>
    <row r="1141" spans="1:7">
      <c r="A1141"/>
      <c r="B1141"/>
      <c r="C1141"/>
      <c r="D1141"/>
      <c r="E1141"/>
      <c r="F1141"/>
      <c r="G1141"/>
    </row>
    <row r="1142" spans="1:7">
      <c r="A1142"/>
      <c r="B1142"/>
      <c r="C1142"/>
      <c r="D1142"/>
      <c r="E1142"/>
      <c r="F1142"/>
      <c r="G1142"/>
    </row>
    <row r="1143" spans="1:7">
      <c r="A1143"/>
      <c r="B1143"/>
      <c r="C1143"/>
      <c r="D1143"/>
      <c r="E1143"/>
      <c r="F1143"/>
      <c r="G1143"/>
    </row>
    <row r="1144" spans="1:7">
      <c r="A1144"/>
      <c r="B1144"/>
      <c r="C1144"/>
      <c r="D1144"/>
      <c r="E1144"/>
      <c r="F1144"/>
      <c r="G1144"/>
    </row>
    <row r="1145" spans="1:7">
      <c r="A1145"/>
      <c r="B1145"/>
      <c r="C1145"/>
      <c r="D1145"/>
      <c r="E1145"/>
      <c r="F1145"/>
      <c r="G1145"/>
    </row>
    <row r="1146" spans="1:7">
      <c r="A1146"/>
      <c r="B1146"/>
      <c r="C1146"/>
      <c r="D1146"/>
      <c r="E1146"/>
      <c r="F1146"/>
      <c r="G1146"/>
    </row>
    <row r="1147" spans="1:7">
      <c r="A1147"/>
      <c r="B1147"/>
      <c r="C1147"/>
      <c r="D1147"/>
      <c r="E1147"/>
      <c r="F1147"/>
      <c r="G1147"/>
    </row>
    <row r="1148" spans="1:7">
      <c r="A1148"/>
      <c r="B1148"/>
      <c r="C1148"/>
      <c r="D1148"/>
      <c r="E1148"/>
      <c r="F1148"/>
      <c r="G1148"/>
    </row>
    <row r="1149" spans="1:7">
      <c r="A1149"/>
      <c r="B1149"/>
      <c r="C1149"/>
      <c r="D1149"/>
      <c r="E1149"/>
      <c r="F1149"/>
      <c r="G1149"/>
    </row>
    <row r="1150" spans="1:7">
      <c r="A1150"/>
      <c r="B1150"/>
      <c r="C1150"/>
      <c r="D1150"/>
      <c r="E1150"/>
      <c r="F1150"/>
      <c r="G1150"/>
    </row>
    <row r="1151" spans="1:7">
      <c r="A1151"/>
      <c r="B1151"/>
      <c r="C1151"/>
      <c r="D1151"/>
      <c r="E1151"/>
      <c r="F1151"/>
      <c r="G1151"/>
    </row>
    <row r="1152" spans="1:7">
      <c r="A1152"/>
      <c r="B1152"/>
      <c r="C1152"/>
      <c r="D1152"/>
      <c r="E1152"/>
      <c r="F1152"/>
      <c r="G1152"/>
    </row>
    <row r="1153" spans="1:7">
      <c r="A1153"/>
      <c r="B1153"/>
      <c r="C1153"/>
      <c r="D1153"/>
      <c r="E1153"/>
      <c r="F1153"/>
      <c r="G1153"/>
    </row>
    <row r="1154" spans="1:7">
      <c r="A1154"/>
      <c r="B1154"/>
      <c r="C1154"/>
      <c r="D1154"/>
      <c r="E1154"/>
      <c r="F1154"/>
      <c r="G1154"/>
    </row>
    <row r="1155" spans="1:7">
      <c r="A1155"/>
      <c r="B1155"/>
      <c r="C1155"/>
      <c r="D1155"/>
      <c r="E1155"/>
      <c r="F1155"/>
      <c r="G1155"/>
    </row>
    <row r="1156" spans="1:7">
      <c r="A1156"/>
      <c r="B1156"/>
      <c r="C1156"/>
      <c r="D1156"/>
      <c r="E1156"/>
      <c r="F1156"/>
      <c r="G1156"/>
    </row>
    <row r="1157" spans="1:7">
      <c r="A1157"/>
      <c r="B1157"/>
      <c r="C1157"/>
      <c r="D1157"/>
      <c r="E1157"/>
      <c r="F1157"/>
      <c r="G1157"/>
    </row>
    <row r="1158" spans="1:7">
      <c r="A1158"/>
      <c r="B1158"/>
      <c r="C1158"/>
      <c r="D1158"/>
      <c r="E1158"/>
      <c r="F1158"/>
      <c r="G1158"/>
    </row>
    <row r="1159" spans="1:7">
      <c r="A1159"/>
      <c r="B1159"/>
      <c r="C1159"/>
      <c r="D1159"/>
      <c r="E1159"/>
      <c r="F1159"/>
      <c r="G1159"/>
    </row>
    <row r="1160" spans="1:7">
      <c r="A1160"/>
      <c r="B1160"/>
      <c r="C1160"/>
      <c r="D1160"/>
      <c r="E1160"/>
      <c r="F1160"/>
      <c r="G1160"/>
    </row>
    <row r="1161" spans="1:7">
      <c r="A1161"/>
      <c r="B1161"/>
      <c r="C1161"/>
      <c r="D1161"/>
      <c r="E1161"/>
      <c r="F1161"/>
      <c r="G1161"/>
    </row>
    <row r="1162" spans="1:7">
      <c r="A1162"/>
      <c r="B1162"/>
      <c r="C1162"/>
      <c r="D1162"/>
      <c r="E1162"/>
      <c r="F1162"/>
      <c r="G1162"/>
    </row>
    <row r="1163" spans="1:7">
      <c r="A1163"/>
      <c r="B1163"/>
      <c r="C1163"/>
      <c r="D1163"/>
      <c r="E1163"/>
      <c r="F1163"/>
      <c r="G1163"/>
    </row>
    <row r="1164" spans="1:7">
      <c r="A1164"/>
      <c r="B1164"/>
      <c r="C1164"/>
      <c r="D1164"/>
      <c r="E1164"/>
      <c r="F1164"/>
      <c r="G1164"/>
    </row>
    <row r="1165" spans="1:7">
      <c r="A1165"/>
      <c r="B1165"/>
      <c r="C1165"/>
      <c r="D1165"/>
      <c r="E1165"/>
      <c r="F1165"/>
      <c r="G1165"/>
    </row>
    <row r="1166" spans="1:7">
      <c r="A1166"/>
      <c r="B1166"/>
      <c r="C1166"/>
      <c r="D1166"/>
      <c r="E1166"/>
      <c r="F1166"/>
      <c r="G1166"/>
    </row>
    <row r="1167" spans="1:7">
      <c r="A1167"/>
      <c r="B1167"/>
      <c r="C1167"/>
      <c r="D1167"/>
      <c r="E1167"/>
      <c r="F1167"/>
      <c r="G1167"/>
    </row>
    <row r="1168" spans="1:7">
      <c r="A1168"/>
      <c r="B1168"/>
      <c r="C1168"/>
      <c r="D1168"/>
      <c r="E1168"/>
      <c r="F1168"/>
      <c r="G1168"/>
    </row>
    <row r="1169" spans="1:7">
      <c r="A1169"/>
      <c r="B1169"/>
      <c r="C1169"/>
      <c r="D1169"/>
      <c r="E1169"/>
      <c r="F1169"/>
      <c r="G1169"/>
    </row>
    <row r="1170" spans="1:7">
      <c r="A1170"/>
      <c r="B1170"/>
      <c r="C1170"/>
      <c r="D1170"/>
      <c r="E1170"/>
      <c r="F1170"/>
      <c r="G1170"/>
    </row>
    <row r="1171" spans="1:7">
      <c r="A1171"/>
      <c r="B1171"/>
      <c r="C1171"/>
      <c r="D1171"/>
      <c r="E1171"/>
      <c r="F1171"/>
      <c r="G1171"/>
    </row>
    <row r="1172" spans="1:7">
      <c r="A1172"/>
      <c r="B1172"/>
      <c r="C1172"/>
      <c r="D1172"/>
      <c r="E1172"/>
      <c r="F1172"/>
      <c r="G1172"/>
    </row>
    <row r="1173" spans="1:7">
      <c r="A1173"/>
      <c r="B1173"/>
      <c r="C1173"/>
      <c r="D1173"/>
      <c r="E1173"/>
      <c r="F1173"/>
      <c r="G1173"/>
    </row>
    <row r="1174" spans="1:7">
      <c r="A1174"/>
      <c r="B1174"/>
      <c r="C1174"/>
      <c r="D1174"/>
      <c r="E1174"/>
      <c r="F1174"/>
      <c r="G1174"/>
    </row>
    <row r="1175" spans="1:7">
      <c r="A1175"/>
      <c r="B1175"/>
      <c r="C1175"/>
      <c r="D1175"/>
      <c r="E1175"/>
      <c r="F1175"/>
      <c r="G1175"/>
    </row>
    <row r="1176" spans="1:7">
      <c r="A1176"/>
      <c r="B1176"/>
      <c r="C1176"/>
      <c r="D1176"/>
      <c r="E1176"/>
      <c r="F1176"/>
      <c r="G1176"/>
    </row>
    <row r="1177" spans="1:7">
      <c r="A1177"/>
      <c r="B1177"/>
      <c r="C1177"/>
      <c r="D1177"/>
      <c r="E1177"/>
      <c r="F1177"/>
      <c r="G1177"/>
    </row>
    <row r="1178" spans="1:7">
      <c r="A1178"/>
      <c r="B1178"/>
      <c r="C1178"/>
      <c r="D1178"/>
      <c r="E1178"/>
      <c r="F1178"/>
      <c r="G1178"/>
    </row>
    <row r="1179" spans="1:7">
      <c r="A1179"/>
      <c r="B1179"/>
      <c r="C1179"/>
      <c r="D1179"/>
      <c r="E1179"/>
      <c r="F1179"/>
      <c r="G1179"/>
    </row>
    <row r="1180" spans="1:7">
      <c r="A1180"/>
      <c r="B1180"/>
      <c r="C1180"/>
      <c r="D1180"/>
      <c r="E1180"/>
      <c r="F1180"/>
      <c r="G1180"/>
    </row>
    <row r="1181" spans="1:7">
      <c r="A1181"/>
      <c r="B1181"/>
      <c r="C1181"/>
      <c r="D1181"/>
      <c r="E1181"/>
      <c r="F1181"/>
      <c r="G1181"/>
    </row>
    <row r="1182" spans="1:7">
      <c r="A1182"/>
      <c r="B1182"/>
      <c r="C1182"/>
      <c r="D1182"/>
      <c r="E1182"/>
      <c r="F1182"/>
      <c r="G1182"/>
    </row>
    <row r="1183" spans="1:7">
      <c r="A1183"/>
      <c r="B1183"/>
      <c r="C1183"/>
      <c r="D1183"/>
      <c r="E1183"/>
      <c r="F1183"/>
      <c r="G1183"/>
    </row>
    <row r="1184" spans="1:7">
      <c r="A1184"/>
      <c r="B1184"/>
      <c r="C1184"/>
      <c r="D1184"/>
      <c r="E1184"/>
      <c r="F1184"/>
      <c r="G1184"/>
    </row>
    <row r="1185" spans="1:7">
      <c r="A1185"/>
      <c r="B1185"/>
      <c r="C1185"/>
      <c r="D1185"/>
      <c r="E1185"/>
      <c r="F1185"/>
      <c r="G1185"/>
    </row>
    <row r="1186" spans="1:7">
      <c r="A1186"/>
      <c r="B1186"/>
      <c r="C1186"/>
      <c r="D1186"/>
      <c r="E1186"/>
      <c r="F1186"/>
      <c r="G1186"/>
    </row>
    <row r="1187" spans="1:7">
      <c r="A1187"/>
      <c r="B1187"/>
      <c r="C1187"/>
      <c r="D1187"/>
      <c r="E1187"/>
      <c r="F1187"/>
      <c r="G1187"/>
    </row>
    <row r="1188" spans="1:7">
      <c r="A1188"/>
      <c r="B1188"/>
      <c r="C1188"/>
      <c r="D1188"/>
      <c r="E1188"/>
      <c r="F1188"/>
      <c r="G1188"/>
    </row>
    <row r="1189" spans="1:7">
      <c r="A1189"/>
      <c r="B1189"/>
      <c r="C1189"/>
      <c r="D1189"/>
      <c r="E1189"/>
      <c r="F1189"/>
      <c r="G1189"/>
    </row>
    <row r="1190" spans="1:7">
      <c r="A1190"/>
      <c r="B1190"/>
      <c r="C1190"/>
      <c r="D1190"/>
      <c r="E1190"/>
      <c r="F1190"/>
      <c r="G1190"/>
    </row>
    <row r="1191" spans="1:7">
      <c r="A1191"/>
      <c r="B1191"/>
      <c r="C1191"/>
      <c r="D1191"/>
      <c r="E1191"/>
      <c r="F1191"/>
      <c r="G1191"/>
    </row>
    <row r="1192" spans="1:7">
      <c r="A1192"/>
      <c r="B1192"/>
      <c r="C1192"/>
      <c r="D1192"/>
      <c r="E1192"/>
      <c r="F1192"/>
      <c r="G1192"/>
    </row>
    <row r="1193" spans="1:7">
      <c r="A1193"/>
      <c r="B1193"/>
      <c r="C1193"/>
      <c r="D1193"/>
      <c r="E1193"/>
      <c r="F1193"/>
      <c r="G1193"/>
    </row>
    <row r="1194" spans="1:7">
      <c r="A1194"/>
      <c r="B1194"/>
      <c r="C1194"/>
      <c r="D1194"/>
      <c r="E1194"/>
      <c r="F1194"/>
      <c r="G1194"/>
    </row>
    <row r="1195" spans="1:7">
      <c r="A1195"/>
      <c r="B1195"/>
      <c r="C1195"/>
      <c r="D1195"/>
      <c r="E1195"/>
      <c r="F1195"/>
      <c r="G1195"/>
    </row>
    <row r="1196" spans="1:7">
      <c r="A1196"/>
      <c r="B1196"/>
      <c r="C1196"/>
      <c r="D1196"/>
      <c r="E1196"/>
      <c r="F1196"/>
      <c r="G1196"/>
    </row>
    <row r="1197" spans="1:7">
      <c r="A1197"/>
      <c r="B1197"/>
      <c r="C1197"/>
      <c r="D1197"/>
      <c r="E1197"/>
      <c r="F1197"/>
      <c r="G1197"/>
    </row>
    <row r="1198" spans="1:7">
      <c r="A1198"/>
      <c r="B1198"/>
      <c r="C1198"/>
      <c r="D1198"/>
      <c r="E1198"/>
      <c r="F1198"/>
      <c r="G1198"/>
    </row>
    <row r="1199" spans="1:7">
      <c r="A1199"/>
      <c r="B1199"/>
      <c r="C1199"/>
      <c r="D1199"/>
      <c r="E1199"/>
      <c r="F1199"/>
      <c r="G1199"/>
    </row>
    <row r="1200" spans="1:7">
      <c r="A1200"/>
      <c r="B1200"/>
      <c r="C1200"/>
      <c r="D1200"/>
      <c r="E1200"/>
      <c r="F1200"/>
      <c r="G1200"/>
    </row>
    <row r="1201" spans="1:7">
      <c r="A1201"/>
      <c r="B1201"/>
      <c r="C1201"/>
      <c r="D1201"/>
      <c r="E1201"/>
      <c r="F1201"/>
      <c r="G1201"/>
    </row>
    <row r="1202" spans="1:7">
      <c r="A1202"/>
      <c r="B1202"/>
      <c r="C1202"/>
      <c r="D1202"/>
      <c r="E1202"/>
      <c r="F1202"/>
      <c r="G1202"/>
    </row>
    <row r="1203" spans="1:7">
      <c r="A1203"/>
      <c r="B1203"/>
      <c r="C1203"/>
      <c r="D1203"/>
      <c r="E1203"/>
      <c r="F1203"/>
      <c r="G1203"/>
    </row>
    <row r="1204" spans="1:7">
      <c r="A1204"/>
      <c r="B1204"/>
      <c r="C1204"/>
      <c r="D1204"/>
      <c r="E1204"/>
      <c r="F1204"/>
      <c r="G1204"/>
    </row>
    <row r="1205" spans="1:7">
      <c r="A1205"/>
      <c r="B1205"/>
      <c r="C1205"/>
      <c r="D1205"/>
      <c r="E1205"/>
      <c r="F1205"/>
      <c r="G1205"/>
    </row>
    <row r="1206" spans="1:7">
      <c r="A1206"/>
      <c r="B1206"/>
      <c r="C1206"/>
      <c r="D1206"/>
      <c r="E1206"/>
      <c r="F1206"/>
      <c r="G1206"/>
    </row>
    <row r="1207" spans="1:7">
      <c r="A1207"/>
      <c r="B1207"/>
      <c r="C1207"/>
      <c r="D1207"/>
      <c r="E1207"/>
      <c r="F1207"/>
      <c r="G1207"/>
    </row>
    <row r="1208" spans="1:7">
      <c r="A1208"/>
      <c r="B1208"/>
      <c r="C1208"/>
      <c r="D1208"/>
      <c r="E1208"/>
      <c r="F1208"/>
      <c r="G1208"/>
    </row>
    <row r="1209" spans="1:7">
      <c r="A1209"/>
      <c r="B1209"/>
      <c r="C1209"/>
      <c r="D1209"/>
      <c r="E1209"/>
      <c r="F1209"/>
      <c r="G1209"/>
    </row>
    <row r="1210" spans="1:7">
      <c r="A1210"/>
      <c r="B1210"/>
      <c r="C1210"/>
      <c r="D1210"/>
      <c r="E1210"/>
      <c r="F1210"/>
      <c r="G1210"/>
    </row>
    <row r="1211" spans="1:7">
      <c r="A1211"/>
      <c r="B1211"/>
      <c r="C1211"/>
      <c r="D1211"/>
      <c r="E1211"/>
      <c r="F1211"/>
      <c r="G1211"/>
    </row>
    <row r="1212" spans="1:7">
      <c r="A1212"/>
      <c r="B1212"/>
      <c r="C1212"/>
      <c r="D1212"/>
      <c r="E1212"/>
      <c r="F1212"/>
      <c r="G1212"/>
    </row>
    <row r="1213" spans="1:7">
      <c r="A1213"/>
      <c r="B1213"/>
      <c r="C1213"/>
      <c r="D1213"/>
      <c r="E1213"/>
      <c r="F1213"/>
      <c r="G1213"/>
    </row>
    <row r="1214" spans="1:7">
      <c r="A1214"/>
      <c r="B1214"/>
      <c r="C1214"/>
      <c r="D1214"/>
      <c r="E1214"/>
      <c r="F1214"/>
      <c r="G1214"/>
    </row>
    <row r="1215" spans="1:7">
      <c r="A1215"/>
      <c r="B1215"/>
      <c r="C1215"/>
      <c r="D1215"/>
      <c r="E1215"/>
      <c r="F1215"/>
      <c r="G1215"/>
    </row>
    <row r="1216" spans="1:7">
      <c r="A1216"/>
      <c r="B1216"/>
      <c r="C1216"/>
      <c r="D1216"/>
      <c r="E1216"/>
      <c r="F1216"/>
      <c r="G1216"/>
    </row>
    <row r="1217" spans="1:7">
      <c r="A1217"/>
      <c r="B1217"/>
      <c r="C1217"/>
      <c r="D1217"/>
      <c r="E1217"/>
      <c r="F1217"/>
      <c r="G1217"/>
    </row>
    <row r="1218" spans="1:7">
      <c r="A1218"/>
      <c r="B1218"/>
      <c r="C1218"/>
      <c r="D1218"/>
      <c r="E1218"/>
      <c r="F1218"/>
      <c r="G1218"/>
    </row>
    <row r="1219" spans="1:7">
      <c r="A1219"/>
      <c r="B1219"/>
      <c r="C1219"/>
      <c r="D1219"/>
      <c r="E1219"/>
      <c r="F1219"/>
      <c r="G1219"/>
    </row>
    <row r="1220" spans="1:7">
      <c r="A1220"/>
      <c r="B1220"/>
      <c r="C1220"/>
      <c r="D1220"/>
      <c r="E1220"/>
      <c r="F1220"/>
      <c r="G1220"/>
    </row>
    <row r="1221" spans="1:7">
      <c r="A1221"/>
      <c r="B1221"/>
      <c r="C1221"/>
      <c r="D1221"/>
      <c r="E1221"/>
      <c r="F1221"/>
      <c r="G1221"/>
    </row>
    <row r="1222" spans="1:7">
      <c r="A1222"/>
      <c r="B1222"/>
      <c r="C1222"/>
      <c r="D1222"/>
      <c r="E1222"/>
      <c r="F1222"/>
      <c r="G1222"/>
    </row>
    <row r="1223" spans="1:7">
      <c r="A1223"/>
      <c r="B1223"/>
      <c r="C1223"/>
      <c r="D1223"/>
      <c r="E1223"/>
      <c r="F1223"/>
      <c r="G1223"/>
    </row>
    <row r="1224" spans="1:7">
      <c r="A1224"/>
      <c r="B1224"/>
      <c r="C1224"/>
      <c r="D1224"/>
      <c r="E1224"/>
      <c r="F1224"/>
      <c r="G1224"/>
    </row>
    <row r="1225" spans="1:7">
      <c r="A1225"/>
      <c r="B1225"/>
      <c r="C1225"/>
      <c r="D1225"/>
      <c r="E1225"/>
      <c r="F1225"/>
      <c r="G1225"/>
    </row>
    <row r="1226" spans="1:7">
      <c r="A1226"/>
      <c r="B1226"/>
      <c r="C1226"/>
      <c r="D1226"/>
      <c r="E1226"/>
      <c r="F1226"/>
      <c r="G1226"/>
    </row>
    <row r="1227" spans="1:7">
      <c r="A1227"/>
      <c r="B1227"/>
      <c r="C1227"/>
      <c r="D1227"/>
      <c r="E1227"/>
      <c r="F1227"/>
      <c r="G1227"/>
    </row>
    <row r="1228" spans="1:7">
      <c r="A1228"/>
      <c r="B1228"/>
      <c r="C1228"/>
      <c r="D1228"/>
      <c r="E1228"/>
      <c r="F1228"/>
      <c r="G1228"/>
    </row>
    <row r="1229" spans="1:7">
      <c r="A1229"/>
      <c r="B1229"/>
      <c r="C1229"/>
      <c r="D1229"/>
      <c r="E1229"/>
      <c r="F1229"/>
      <c r="G1229"/>
    </row>
    <row r="1230" spans="1:7">
      <c r="A1230"/>
      <c r="B1230"/>
      <c r="C1230"/>
      <c r="D1230"/>
      <c r="E1230"/>
      <c r="F1230"/>
      <c r="G1230"/>
    </row>
    <row r="1231" spans="1:7">
      <c r="A1231"/>
      <c r="B1231"/>
      <c r="C1231"/>
      <c r="D1231"/>
      <c r="E1231"/>
      <c r="F1231"/>
      <c r="G1231"/>
    </row>
    <row r="1232" spans="1:7">
      <c r="A1232"/>
      <c r="B1232"/>
      <c r="C1232"/>
      <c r="D1232"/>
      <c r="E1232"/>
      <c r="F1232"/>
      <c r="G1232"/>
    </row>
    <row r="1233" spans="1:7">
      <c r="A1233"/>
      <c r="B1233"/>
      <c r="C1233"/>
      <c r="D1233"/>
      <c r="E1233"/>
      <c r="F1233"/>
      <c r="G1233"/>
    </row>
    <row r="1234" spans="1:7">
      <c r="A1234"/>
      <c r="B1234"/>
      <c r="C1234"/>
      <c r="D1234"/>
      <c r="E1234"/>
      <c r="F1234"/>
      <c r="G1234"/>
    </row>
    <row r="1235" spans="1:7">
      <c r="A1235"/>
      <c r="B1235"/>
      <c r="C1235"/>
      <c r="D1235"/>
      <c r="E1235"/>
      <c r="F1235"/>
      <c r="G1235"/>
    </row>
    <row r="1236" spans="1:7">
      <c r="A1236"/>
      <c r="B1236"/>
      <c r="C1236"/>
      <c r="D1236"/>
      <c r="E1236"/>
      <c r="F1236"/>
      <c r="G1236"/>
    </row>
    <row r="1237" spans="1:7">
      <c r="A1237"/>
      <c r="B1237"/>
      <c r="C1237"/>
      <c r="D1237"/>
      <c r="E1237"/>
      <c r="F1237"/>
      <c r="G1237"/>
    </row>
    <row r="1238" spans="1:7">
      <c r="A1238"/>
      <c r="B1238"/>
      <c r="C1238"/>
      <c r="D1238"/>
      <c r="E1238"/>
      <c r="F1238"/>
      <c r="G1238"/>
    </row>
    <row r="1239" spans="1:7">
      <c r="A1239"/>
      <c r="B1239"/>
      <c r="C1239"/>
      <c r="D1239"/>
      <c r="E1239"/>
      <c r="F1239"/>
      <c r="G1239"/>
    </row>
    <row r="1240" spans="1:7">
      <c r="A1240"/>
      <c r="B1240"/>
      <c r="C1240"/>
      <c r="D1240"/>
      <c r="E1240"/>
      <c r="F1240"/>
      <c r="G1240"/>
    </row>
    <row r="1241" spans="1:7">
      <c r="A1241"/>
      <c r="B1241"/>
      <c r="C1241"/>
      <c r="D1241"/>
      <c r="E1241"/>
      <c r="F1241"/>
      <c r="G1241"/>
    </row>
    <row r="1242" spans="1:7">
      <c r="A1242"/>
      <c r="B1242"/>
      <c r="C1242"/>
      <c r="D1242"/>
      <c r="E1242"/>
      <c r="F1242"/>
      <c r="G1242"/>
    </row>
    <row r="1243" spans="1:7">
      <c r="A1243"/>
      <c r="B1243"/>
      <c r="C1243"/>
      <c r="D1243"/>
      <c r="E1243"/>
      <c r="F1243"/>
      <c r="G1243"/>
    </row>
    <row r="1244" spans="1:7">
      <c r="A1244"/>
      <c r="B1244"/>
      <c r="C1244"/>
      <c r="D1244"/>
      <c r="E1244"/>
      <c r="F1244"/>
      <c r="G1244"/>
    </row>
    <row r="1245" spans="1:7">
      <c r="A1245"/>
      <c r="B1245"/>
      <c r="C1245"/>
      <c r="D1245"/>
      <c r="E1245"/>
      <c r="F1245"/>
      <c r="G1245"/>
    </row>
    <row r="1246" spans="1:7">
      <c r="A1246"/>
      <c r="B1246"/>
      <c r="C1246"/>
      <c r="D1246"/>
      <c r="E1246"/>
      <c r="F1246"/>
      <c r="G1246"/>
    </row>
    <row r="1247" spans="1:7">
      <c r="A1247"/>
      <c r="B1247"/>
      <c r="C1247"/>
      <c r="D1247"/>
      <c r="E1247"/>
      <c r="F1247"/>
      <c r="G1247"/>
    </row>
    <row r="1248" spans="1:7">
      <c r="A1248"/>
      <c r="B1248"/>
      <c r="C1248"/>
      <c r="D1248"/>
      <c r="E1248"/>
      <c r="F1248"/>
      <c r="G1248"/>
    </row>
    <row r="1249" spans="1:7">
      <c r="A1249"/>
      <c r="B1249"/>
      <c r="C1249"/>
      <c r="D1249"/>
      <c r="E1249"/>
      <c r="F1249"/>
      <c r="G1249"/>
    </row>
    <row r="1250" spans="1:7">
      <c r="A1250"/>
      <c r="B1250"/>
      <c r="C1250"/>
      <c r="D1250"/>
      <c r="E1250"/>
      <c r="F1250"/>
      <c r="G1250"/>
    </row>
    <row r="1251" spans="1:7">
      <c r="A1251"/>
      <c r="B1251"/>
      <c r="C1251"/>
      <c r="D1251"/>
      <c r="E1251"/>
      <c r="F1251"/>
      <c r="G1251"/>
    </row>
    <row r="1252" spans="1:7">
      <c r="A1252"/>
      <c r="B1252"/>
      <c r="C1252"/>
      <c r="D1252"/>
      <c r="E1252"/>
      <c r="F1252"/>
      <c r="G1252"/>
    </row>
    <row r="1253" spans="1:7">
      <c r="A1253"/>
      <c r="B1253"/>
      <c r="C1253"/>
      <c r="D1253"/>
      <c r="E1253"/>
      <c r="F1253"/>
      <c r="G1253"/>
    </row>
    <row r="1254" spans="1:7">
      <c r="A1254"/>
      <c r="B1254"/>
      <c r="C1254"/>
      <c r="D1254"/>
      <c r="E1254"/>
      <c r="F1254"/>
      <c r="G1254"/>
    </row>
    <row r="1255" spans="1:7">
      <c r="A1255"/>
      <c r="B1255"/>
      <c r="C1255"/>
      <c r="D1255"/>
      <c r="E1255"/>
      <c r="F1255"/>
      <c r="G1255"/>
    </row>
    <row r="1256" spans="1:7">
      <c r="A1256"/>
      <c r="B1256"/>
      <c r="C1256"/>
      <c r="D1256"/>
      <c r="E1256"/>
      <c r="F1256"/>
      <c r="G1256"/>
    </row>
    <row r="1257" spans="1:7">
      <c r="A1257"/>
      <c r="B1257"/>
      <c r="C1257"/>
      <c r="D1257"/>
      <c r="E1257"/>
      <c r="F1257"/>
      <c r="G1257"/>
    </row>
    <row r="1258" spans="1:7">
      <c r="A1258"/>
      <c r="B1258"/>
      <c r="C1258"/>
      <c r="D1258"/>
      <c r="E1258"/>
      <c r="F1258"/>
      <c r="G1258"/>
    </row>
    <row r="1259" spans="1:7">
      <c r="A1259"/>
      <c r="B1259"/>
      <c r="C1259"/>
      <c r="D1259"/>
      <c r="E1259"/>
      <c r="F1259"/>
      <c r="G1259"/>
    </row>
    <row r="1260" spans="1:7">
      <c r="A1260"/>
      <c r="B1260"/>
      <c r="C1260"/>
      <c r="D1260"/>
      <c r="E1260"/>
      <c r="F1260"/>
      <c r="G1260"/>
    </row>
    <row r="1261" spans="1:7">
      <c r="A1261"/>
      <c r="B1261"/>
      <c r="C1261"/>
      <c r="D1261"/>
      <c r="E1261"/>
      <c r="F1261"/>
      <c r="G1261"/>
    </row>
    <row r="1262" spans="1:7">
      <c r="A1262"/>
      <c r="B1262"/>
      <c r="C1262"/>
      <c r="D1262"/>
      <c r="E1262"/>
      <c r="F1262"/>
      <c r="G1262"/>
    </row>
    <row r="1263" spans="1:7">
      <c r="A1263"/>
      <c r="B1263"/>
      <c r="C1263"/>
      <c r="D1263"/>
      <c r="E1263"/>
      <c r="F1263"/>
      <c r="G1263"/>
    </row>
    <row r="1264" spans="1:7">
      <c r="A1264"/>
      <c r="B1264"/>
      <c r="C1264"/>
      <c r="D1264"/>
      <c r="E1264"/>
      <c r="F1264"/>
      <c r="G1264"/>
    </row>
    <row r="1265" spans="1:7">
      <c r="A1265"/>
      <c r="B1265"/>
      <c r="C1265"/>
      <c r="D1265"/>
      <c r="E1265"/>
      <c r="F1265"/>
      <c r="G1265"/>
    </row>
    <row r="1266" spans="1:7">
      <c r="A1266"/>
      <c r="B1266"/>
      <c r="C1266"/>
      <c r="D1266"/>
      <c r="E1266"/>
      <c r="F1266"/>
      <c r="G1266"/>
    </row>
    <row r="1267" spans="1:7">
      <c r="A1267"/>
      <c r="B1267"/>
      <c r="C1267"/>
      <c r="D1267"/>
      <c r="E1267"/>
      <c r="F1267"/>
      <c r="G1267"/>
    </row>
    <row r="1268" spans="1:7">
      <c r="A1268"/>
      <c r="B1268"/>
      <c r="C1268"/>
      <c r="D1268"/>
      <c r="E1268"/>
      <c r="F1268"/>
      <c r="G1268"/>
    </row>
    <row r="1269" spans="1:7">
      <c r="A1269"/>
      <c r="B1269"/>
      <c r="C1269"/>
      <c r="D1269"/>
      <c r="E1269"/>
      <c r="F1269"/>
      <c r="G1269"/>
    </row>
    <row r="1270" spans="1:7">
      <c r="A1270"/>
      <c r="B1270"/>
      <c r="C1270"/>
      <c r="D1270"/>
      <c r="E1270"/>
      <c r="F1270"/>
      <c r="G1270"/>
    </row>
    <row r="1271" spans="1:7">
      <c r="A1271"/>
      <c r="B1271"/>
      <c r="C1271"/>
      <c r="D1271"/>
      <c r="E1271"/>
      <c r="F1271"/>
      <c r="G1271"/>
    </row>
    <row r="1272" spans="1:7">
      <c r="A1272"/>
      <c r="B1272"/>
      <c r="C1272"/>
      <c r="D1272"/>
      <c r="E1272"/>
      <c r="F1272"/>
      <c r="G1272"/>
    </row>
    <row r="1273" spans="1:7">
      <c r="A1273"/>
      <c r="B1273"/>
      <c r="C1273"/>
      <c r="D1273"/>
      <c r="E1273"/>
      <c r="F1273"/>
      <c r="G1273"/>
    </row>
    <row r="1274" spans="1:7">
      <c r="A1274"/>
      <c r="B1274"/>
      <c r="C1274"/>
      <c r="D1274"/>
      <c r="E1274"/>
      <c r="F1274"/>
      <c r="G1274"/>
    </row>
    <row r="1275" spans="1:7">
      <c r="A1275"/>
      <c r="B1275"/>
      <c r="C1275"/>
      <c r="D1275"/>
      <c r="E1275"/>
      <c r="F1275"/>
      <c r="G1275"/>
    </row>
    <row r="1276" spans="1:7">
      <c r="A1276"/>
      <c r="B1276"/>
      <c r="C1276"/>
      <c r="D1276"/>
      <c r="E1276"/>
      <c r="F1276"/>
      <c r="G1276"/>
    </row>
    <row r="1277" spans="1:7">
      <c r="A1277"/>
      <c r="B1277"/>
      <c r="C1277"/>
      <c r="D1277"/>
      <c r="E1277"/>
      <c r="F1277"/>
      <c r="G1277"/>
    </row>
    <row r="1278" spans="1:7">
      <c r="A1278"/>
      <c r="B1278"/>
      <c r="C1278"/>
      <c r="D1278"/>
      <c r="E1278"/>
      <c r="F1278"/>
      <c r="G1278"/>
    </row>
    <row r="1279" spans="1:7">
      <c r="A1279"/>
      <c r="B1279"/>
      <c r="C1279"/>
      <c r="D1279"/>
      <c r="E1279"/>
      <c r="F1279"/>
      <c r="G1279"/>
    </row>
    <row r="1280" spans="1:7">
      <c r="A1280"/>
      <c r="B1280"/>
      <c r="C1280"/>
      <c r="D1280"/>
      <c r="E1280"/>
      <c r="F1280"/>
      <c r="G1280"/>
    </row>
    <row r="1281" spans="1:7">
      <c r="A1281"/>
      <c r="B1281"/>
      <c r="C1281"/>
      <c r="D1281"/>
      <c r="E1281"/>
      <c r="F1281"/>
      <c r="G1281"/>
    </row>
    <row r="1282" spans="1:7">
      <c r="A1282"/>
      <c r="B1282"/>
      <c r="C1282"/>
      <c r="D1282"/>
      <c r="E1282"/>
      <c r="F1282"/>
      <c r="G1282"/>
    </row>
    <row r="1283" spans="1:7">
      <c r="A1283"/>
      <c r="B1283"/>
      <c r="C1283"/>
      <c r="D1283"/>
      <c r="E1283"/>
      <c r="F1283"/>
      <c r="G1283"/>
    </row>
    <row r="1284" spans="1:7">
      <c r="A1284"/>
      <c r="B1284"/>
      <c r="C1284"/>
      <c r="D1284"/>
      <c r="E1284"/>
      <c r="F1284"/>
      <c r="G1284"/>
    </row>
    <row r="1285" spans="1:7">
      <c r="A1285"/>
      <c r="B1285"/>
      <c r="C1285"/>
      <c r="D1285"/>
      <c r="E1285"/>
      <c r="F1285"/>
      <c r="G1285"/>
    </row>
    <row r="1286" spans="1:7">
      <c r="A1286"/>
      <c r="B1286"/>
      <c r="C1286"/>
      <c r="D1286"/>
      <c r="E1286"/>
      <c r="F1286"/>
      <c r="G1286"/>
    </row>
    <row r="1287" spans="1:7">
      <c r="A1287"/>
      <c r="B1287"/>
      <c r="C1287"/>
      <c r="D1287"/>
      <c r="E1287"/>
      <c r="F1287"/>
      <c r="G1287"/>
    </row>
    <row r="1288" spans="1:7">
      <c r="A1288"/>
      <c r="B1288"/>
      <c r="C1288"/>
      <c r="D1288"/>
      <c r="E1288"/>
      <c r="F1288"/>
      <c r="G1288"/>
    </row>
    <row r="1289" spans="1:7">
      <c r="A1289"/>
      <c r="B1289"/>
      <c r="C1289"/>
      <c r="D1289"/>
      <c r="E1289"/>
      <c r="F1289"/>
      <c r="G1289"/>
    </row>
    <row r="1290" spans="1:7">
      <c r="A1290"/>
      <c r="B1290"/>
      <c r="C1290"/>
      <c r="D1290"/>
      <c r="E1290"/>
      <c r="F1290"/>
      <c r="G1290"/>
    </row>
    <row r="1291" spans="1:7">
      <c r="A1291"/>
      <c r="B1291"/>
      <c r="C1291"/>
      <c r="D1291"/>
      <c r="E1291"/>
      <c r="F1291"/>
      <c r="G1291"/>
    </row>
    <row r="1292" spans="1:7">
      <c r="A1292"/>
      <c r="B1292"/>
      <c r="C1292"/>
      <c r="D1292"/>
      <c r="E1292"/>
      <c r="F1292"/>
      <c r="G1292"/>
    </row>
    <row r="1293" spans="1:7">
      <c r="A1293"/>
      <c r="B1293"/>
      <c r="C1293"/>
      <c r="D1293"/>
      <c r="E1293"/>
      <c r="F1293"/>
      <c r="G1293"/>
    </row>
    <row r="1294" spans="1:7">
      <c r="A1294"/>
      <c r="B1294"/>
      <c r="C1294"/>
      <c r="D1294"/>
      <c r="E1294"/>
      <c r="F1294"/>
      <c r="G1294"/>
    </row>
    <row r="1295" spans="1:7">
      <c r="A1295"/>
      <c r="B1295"/>
      <c r="C1295"/>
      <c r="D1295"/>
      <c r="E1295"/>
      <c r="F1295"/>
      <c r="G1295"/>
    </row>
    <row r="1296" spans="1:7">
      <c r="A1296"/>
      <c r="B1296"/>
      <c r="C1296"/>
      <c r="D1296"/>
      <c r="E1296"/>
      <c r="F1296"/>
      <c r="G1296"/>
    </row>
    <row r="1297" spans="1:7">
      <c r="A1297"/>
      <c r="B1297"/>
      <c r="C1297"/>
      <c r="D1297"/>
      <c r="E1297"/>
      <c r="F1297"/>
      <c r="G1297"/>
    </row>
    <row r="1298" spans="1:7">
      <c r="A1298"/>
      <c r="B1298"/>
      <c r="C1298"/>
      <c r="D1298"/>
      <c r="E1298"/>
      <c r="F1298"/>
      <c r="G1298"/>
    </row>
    <row r="1299" spans="1:7">
      <c r="A1299"/>
      <c r="B1299"/>
      <c r="C1299"/>
      <c r="D1299"/>
      <c r="E1299"/>
      <c r="F1299"/>
      <c r="G1299"/>
    </row>
    <row r="1300" spans="1:7">
      <c r="A1300"/>
      <c r="B1300"/>
      <c r="C1300"/>
      <c r="D1300"/>
      <c r="E1300"/>
      <c r="F1300"/>
      <c r="G1300"/>
    </row>
  </sheetData>
  <mergeCells count="6">
    <mergeCell ref="A1:F1"/>
    <mergeCell ref="A2:F2"/>
    <mergeCell ref="A3:F3"/>
    <mergeCell ref="A4:F4"/>
    <mergeCell ref="A5:F5"/>
    <mergeCell ref="E10:G10"/>
  </mergeCells>
  <pageMargins left="0.334821428571429" right="0.25" top="1.84672619047619" bottom="0.75" header="0.3" footer="0.3"/>
  <pageSetup paperSize="9" scale="90" orientation="portrait"/>
  <headerFooter>
    <oddHeader>&amp;L&amp;G</oddHeader>
    <oddFooter>&amp;CDegollado 161 Col Guerrero Alcaldía Cuauhtémoc Ciudad De México
Teléfonos de contacto (55) 55260427  0445523362953
Permisos CDMX vigentes 2020 
Registro sanitario ante la COFEPRIS 173300536x0433
</oddFooter>
  </headerFooter>
  <legacyDrawingHF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8">
    <tabColor rgb="FF3399FF"/>
  </sheetPr>
  <dimension ref="A1:G1300"/>
  <sheetViews>
    <sheetView showGridLines="0" view="pageLayout" zoomScale="60" zoomScaleNormal="100" workbookViewId="0">
      <selection activeCell="A1" sqref="A1:F1"/>
    </sheetView>
  </sheetViews>
  <sheetFormatPr defaultColWidth="13.33" defaultRowHeight="13.35" outlineLevelCol="6"/>
  <cols>
    <col min="1" max="1" width="5.16" style="2" customWidth="1"/>
    <col min="2" max="2" width="15.33" style="2" customWidth="1"/>
    <col min="3" max="3" width="14.66" style="2" customWidth="1"/>
    <col min="4" max="4" width="14.83" style="2" customWidth="1"/>
    <col min="5" max="5" width="28.5" style="2" customWidth="1"/>
    <col min="6" max="6" width="30.83" style="2" customWidth="1"/>
    <col min="7" max="7" width="13.33" style="2" customWidth="1"/>
    <col min="8" max="16384" width="13.33" style="2"/>
  </cols>
  <sheetData>
    <row r="1" ht="38.25" customHeight="1" spans="1:7">
      <c r="A1" s="20" t="s">
        <v>263</v>
      </c>
      <c r="B1" s="20"/>
      <c r="C1" s="20"/>
      <c r="D1" s="20"/>
      <c r="E1" s="20"/>
      <c r="F1" s="20"/>
      <c r="G1" s="23"/>
    </row>
    <row r="2" ht="24.75" customHeight="1" spans="1:7">
      <c r="A2" s="21" t="s">
        <v>264</v>
      </c>
      <c r="B2" s="21"/>
      <c r="C2" s="21"/>
      <c r="D2" s="21"/>
      <c r="E2" s="21"/>
      <c r="F2" s="21"/>
      <c r="G2" s="24"/>
    </row>
    <row r="3" ht="24.75" customHeight="1" spans="1:7">
      <c r="A3" s="21" t="s">
        <v>265</v>
      </c>
      <c r="B3" s="21"/>
      <c r="C3" s="21"/>
      <c r="D3" s="21"/>
      <c r="E3" s="21"/>
      <c r="F3" s="21"/>
      <c r="G3" s="23"/>
    </row>
    <row r="4" ht="24.75" customHeight="1" spans="1:7">
      <c r="A4" s="21" t="s">
        <v>266</v>
      </c>
      <c r="B4" s="21"/>
      <c r="C4" s="21"/>
      <c r="D4" s="21"/>
      <c r="E4" s="21" t="s">
        <v>267</v>
      </c>
      <c r="F4" s="21">
        <f ca="1">TODAY()</f>
        <v>45229</v>
      </c>
      <c r="G4" s="23"/>
    </row>
    <row r="5" ht="24.75" customHeight="1" spans="1:7">
      <c r="A5" s="21" t="s">
        <v>258</v>
      </c>
      <c r="B5" s="21" t="s">
        <v>59</v>
      </c>
      <c r="C5" s="21"/>
      <c r="D5" s="21"/>
      <c r="E5" s="21"/>
      <c r="F5" s="21"/>
      <c r="G5" s="23"/>
    </row>
    <row r="6" ht="15" customHeight="1" spans="1:7">
      <c r="A6" s="22">
        <v>1</v>
      </c>
      <c r="B6" s="22" t="s">
        <v>261</v>
      </c>
      <c r="C6" s="22"/>
      <c r="D6" s="22"/>
      <c r="E6" s="22" t="s">
        <v>262</v>
      </c>
      <c r="F6" s="22">
        <v>44691</v>
      </c>
      <c r="G6" s="23"/>
    </row>
    <row r="7" ht="15" customHeight="1" spans="1:7">
      <c r="A7"/>
      <c r="B7"/>
      <c r="C7"/>
      <c r="D7"/>
      <c r="E7"/>
      <c r="F7"/>
      <c r="G7" s="25"/>
    </row>
    <row r="8" ht="15" customHeight="1" spans="1:7">
      <c r="A8"/>
      <c r="B8"/>
      <c r="C8"/>
      <c r="D8"/>
      <c r="E8"/>
      <c r="F8"/>
      <c r="G8" s="23"/>
    </row>
    <row r="9" ht="15" customHeight="1" spans="1:7">
      <c r="A9"/>
      <c r="B9"/>
      <c r="C9"/>
      <c r="D9"/>
      <c r="E9"/>
      <c r="F9"/>
      <c r="G9" s="23"/>
    </row>
    <row r="10" ht="15" customHeight="1" spans="1:7">
      <c r="A10"/>
      <c r="B10"/>
      <c r="C10"/>
      <c r="D10"/>
      <c r="E10"/>
      <c r="F10"/>
      <c r="G10" s="23"/>
    </row>
    <row r="11" ht="15" customHeight="1" spans="1:7">
      <c r="A11"/>
      <c r="B11"/>
      <c r="C11"/>
      <c r="D11"/>
      <c r="E11"/>
      <c r="F11"/>
      <c r="G11" s="23"/>
    </row>
    <row r="12" ht="15" customHeight="1" spans="1:6">
      <c r="A12"/>
      <c r="B12"/>
      <c r="C12"/>
      <c r="D12"/>
      <c r="E12"/>
      <c r="F12"/>
    </row>
    <row r="13" ht="15" customHeight="1" spans="1:6">
      <c r="A13"/>
      <c r="B13"/>
      <c r="C13"/>
      <c r="D13"/>
      <c r="E13"/>
      <c r="F13"/>
    </row>
    <row r="14" ht="15" customHeight="1" spans="1:6">
      <c r="A14"/>
      <c r="B14"/>
      <c r="C14"/>
      <c r="D14"/>
      <c r="E14"/>
      <c r="F14"/>
    </row>
    <row r="15" ht="15" customHeight="1" spans="1:6">
      <c r="A15"/>
      <c r="B15"/>
      <c r="C15"/>
      <c r="D15"/>
      <c r="E15"/>
      <c r="F15"/>
    </row>
    <row r="16" ht="15" customHeight="1" spans="1:6">
      <c r="A16"/>
      <c r="B16"/>
      <c r="C16"/>
      <c r="D16"/>
      <c r="E16"/>
      <c r="F16"/>
    </row>
    <row r="17" ht="15" customHeight="1" spans="1:6">
      <c r="A17"/>
      <c r="B17"/>
      <c r="C17"/>
      <c r="D17"/>
      <c r="E17"/>
      <c r="F17"/>
    </row>
    <row r="18" ht="15" customHeight="1" spans="1:6">
      <c r="A18"/>
      <c r="B18"/>
      <c r="C18"/>
      <c r="D18"/>
      <c r="E18"/>
      <c r="F18"/>
    </row>
    <row r="19" ht="15" customHeight="1" spans="1:6">
      <c r="A19"/>
      <c r="B19"/>
      <c r="C19"/>
      <c r="D19"/>
      <c r="E19"/>
      <c r="F19"/>
    </row>
    <row r="20" ht="15" customHeight="1" spans="1:6">
      <c r="A20"/>
      <c r="B20"/>
      <c r="C20"/>
      <c r="D20"/>
      <c r="E20"/>
      <c r="F20"/>
    </row>
    <row r="21" ht="15" customHeight="1" spans="1:6">
      <c r="A21"/>
      <c r="B21"/>
      <c r="C21"/>
      <c r="D21"/>
      <c r="E21"/>
      <c r="F21"/>
    </row>
    <row r="22" ht="15" customHeight="1" spans="1:6">
      <c r="A22"/>
      <c r="B22"/>
      <c r="C22"/>
      <c r="D22"/>
      <c r="E22"/>
      <c r="F22"/>
    </row>
    <row r="23" ht="15" customHeight="1" spans="1:6">
      <c r="A23"/>
      <c r="B23"/>
      <c r="C23"/>
      <c r="D23"/>
      <c r="E23"/>
      <c r="F23"/>
    </row>
    <row r="24" ht="15" customHeight="1" spans="1:6">
      <c r="A24"/>
      <c r="B24"/>
      <c r="C24"/>
      <c r="D24"/>
      <c r="E24"/>
      <c r="F24"/>
    </row>
    <row r="25" ht="15" customHeight="1" spans="1:6">
      <c r="A25"/>
      <c r="B25"/>
      <c r="C25"/>
      <c r="D25"/>
      <c r="E25"/>
      <c r="F25"/>
    </row>
    <row r="26" ht="15" customHeight="1" spans="1:6">
      <c r="A26"/>
      <c r="B26"/>
      <c r="C26"/>
      <c r="D26"/>
      <c r="E26"/>
      <c r="F26"/>
    </row>
    <row r="27" ht="15" customHeight="1" spans="1:6">
      <c r="A27"/>
      <c r="B27"/>
      <c r="C27"/>
      <c r="D27"/>
      <c r="E27"/>
      <c r="F27"/>
    </row>
    <row r="28" ht="15" customHeight="1" spans="1:6">
      <c r="A28"/>
      <c r="B28"/>
      <c r="C28"/>
      <c r="D28"/>
      <c r="E28"/>
      <c r="F28"/>
    </row>
    <row r="29" ht="15" customHeight="1" spans="1:6">
      <c r="A29"/>
      <c r="B29"/>
      <c r="C29"/>
      <c r="D29"/>
      <c r="E29"/>
      <c r="F29"/>
    </row>
    <row r="30" ht="15" customHeight="1" spans="1:6">
      <c r="A30"/>
      <c r="B30"/>
      <c r="C30"/>
      <c r="D30"/>
      <c r="E30"/>
      <c r="F30"/>
    </row>
    <row r="31" ht="15" customHeight="1" spans="1:6">
      <c r="A31"/>
      <c r="B31"/>
      <c r="C31"/>
      <c r="D31"/>
      <c r="E31"/>
      <c r="F31"/>
    </row>
    <row r="32" ht="15" customHeight="1" spans="1:6">
      <c r="A32"/>
      <c r="B32"/>
      <c r="C32"/>
      <c r="D32"/>
      <c r="E32"/>
      <c r="F32"/>
    </row>
    <row r="33" ht="15" customHeight="1" spans="1:6">
      <c r="A33"/>
      <c r="B33"/>
      <c r="C33"/>
      <c r="D33"/>
      <c r="E33"/>
      <c r="F33"/>
    </row>
    <row r="34" ht="15" customHeight="1" spans="1:6">
      <c r="A34"/>
      <c r="B34"/>
      <c r="C34"/>
      <c r="D34"/>
      <c r="E34"/>
      <c r="F34"/>
    </row>
    <row r="35" ht="15" customHeight="1" spans="1:6">
      <c r="A35"/>
      <c r="B35"/>
      <c r="C35"/>
      <c r="D35"/>
      <c r="E35"/>
      <c r="F35"/>
    </row>
    <row r="36" ht="15" customHeight="1" spans="1:6">
      <c r="A36"/>
      <c r="B36"/>
      <c r="C36"/>
      <c r="D36"/>
      <c r="E36"/>
      <c r="F36"/>
    </row>
    <row r="37" ht="15" customHeight="1" spans="1:6">
      <c r="A37"/>
      <c r="B37"/>
      <c r="C37"/>
      <c r="D37"/>
      <c r="E37"/>
      <c r="F37"/>
    </row>
    <row r="38" ht="15" customHeight="1" spans="1:6">
      <c r="A38"/>
      <c r="B38"/>
      <c r="C38"/>
      <c r="D38"/>
      <c r="E38"/>
      <c r="F38"/>
    </row>
    <row r="39" ht="15" customHeight="1" spans="1:6">
      <c r="A39"/>
      <c r="B39"/>
      <c r="C39"/>
      <c r="D39"/>
      <c r="E39"/>
      <c r="F39"/>
    </row>
    <row r="40" ht="15" customHeight="1" spans="1:6">
      <c r="A40"/>
      <c r="B40"/>
      <c r="C40"/>
      <c r="D40"/>
      <c r="E40"/>
      <c r="F40"/>
    </row>
    <row r="41" ht="15" customHeight="1" spans="1:6">
      <c r="A41"/>
      <c r="B41"/>
      <c r="C41"/>
      <c r="D41"/>
      <c r="E41"/>
      <c r="F41"/>
    </row>
    <row r="42" ht="15" customHeight="1" spans="1:6">
      <c r="A42"/>
      <c r="B42"/>
      <c r="C42"/>
      <c r="D42"/>
      <c r="E42"/>
      <c r="F42"/>
    </row>
    <row r="43" ht="15" customHeight="1" spans="1:6">
      <c r="A43"/>
      <c r="B43"/>
      <c r="C43"/>
      <c r="D43"/>
      <c r="E43"/>
      <c r="F43"/>
    </row>
    <row r="44" ht="15" customHeight="1" spans="1:6">
      <c r="A44"/>
      <c r="B44"/>
      <c r="C44"/>
      <c r="D44"/>
      <c r="E44"/>
      <c r="F44"/>
    </row>
    <row r="45" ht="15" customHeight="1" spans="1:6">
      <c r="A45"/>
      <c r="B45"/>
      <c r="C45"/>
      <c r="D45"/>
      <c r="E45"/>
      <c r="F45"/>
    </row>
    <row r="46" ht="15" customHeight="1" spans="1:6">
      <c r="A46"/>
      <c r="B46"/>
      <c r="C46"/>
      <c r="D46"/>
      <c r="E46"/>
      <c r="F46"/>
    </row>
    <row r="47" ht="15" customHeight="1" spans="1:6">
      <c r="A47"/>
      <c r="B47"/>
      <c r="C47"/>
      <c r="D47"/>
      <c r="E47"/>
      <c r="F47"/>
    </row>
    <row r="48" ht="15" customHeight="1" spans="1:6">
      <c r="A48"/>
      <c r="B48"/>
      <c r="C48"/>
      <c r="D48"/>
      <c r="E48"/>
      <c r="F48"/>
    </row>
    <row r="49" ht="15" customHeight="1" spans="1:6">
      <c r="A49"/>
      <c r="B49"/>
      <c r="C49"/>
      <c r="D49"/>
      <c r="E49"/>
      <c r="F49"/>
    </row>
    <row r="50" ht="15" customHeight="1" spans="1:6">
      <c r="A50"/>
      <c r="B50"/>
      <c r="C50"/>
      <c r="D50"/>
      <c r="E50"/>
      <c r="F50"/>
    </row>
    <row r="51" ht="15" customHeight="1" spans="1:6">
      <c r="A51"/>
      <c r="B51"/>
      <c r="C51"/>
      <c r="D51"/>
      <c r="E51"/>
      <c r="F51"/>
    </row>
    <row r="52" ht="15" customHeight="1" spans="1:6">
      <c r="A52"/>
      <c r="B52"/>
      <c r="C52"/>
      <c r="D52"/>
      <c r="E52"/>
      <c r="F52"/>
    </row>
    <row r="53" ht="15" customHeight="1" spans="1:6">
      <c r="A53"/>
      <c r="B53"/>
      <c r="C53"/>
      <c r="D53"/>
      <c r="E53"/>
      <c r="F53"/>
    </row>
    <row r="54" ht="15" customHeight="1" spans="1:6">
      <c r="A54"/>
      <c r="B54"/>
      <c r="C54"/>
      <c r="D54"/>
      <c r="E54"/>
      <c r="F54"/>
    </row>
    <row r="55" ht="15" customHeight="1" spans="1:6">
      <c r="A55"/>
      <c r="B55"/>
      <c r="C55"/>
      <c r="D55"/>
      <c r="E55"/>
      <c r="F55"/>
    </row>
    <row r="56" ht="15" customHeight="1" spans="1:6">
      <c r="A56"/>
      <c r="B56"/>
      <c r="C56"/>
      <c r="D56"/>
      <c r="E56"/>
      <c r="F56"/>
    </row>
    <row r="57" ht="15" customHeight="1" spans="1:6">
      <c r="A57"/>
      <c r="B57"/>
      <c r="C57"/>
      <c r="D57"/>
      <c r="E57"/>
      <c r="F57"/>
    </row>
    <row r="58" ht="15" customHeight="1" spans="1:6">
      <c r="A58"/>
      <c r="B58"/>
      <c r="C58"/>
      <c r="D58"/>
      <c r="E58"/>
      <c r="F58"/>
    </row>
    <row r="59" ht="15" customHeight="1" spans="1:6">
      <c r="A59"/>
      <c r="B59"/>
      <c r="C59"/>
      <c r="D59"/>
      <c r="E59"/>
      <c r="F59"/>
    </row>
    <row r="60" ht="15" customHeight="1" spans="1:6">
      <c r="A60"/>
      <c r="B60"/>
      <c r="C60"/>
      <c r="D60"/>
      <c r="E60"/>
      <c r="F60"/>
    </row>
    <row r="61" ht="15" customHeight="1" spans="1:6">
      <c r="A61"/>
      <c r="B61"/>
      <c r="C61"/>
      <c r="D61"/>
      <c r="E61"/>
      <c r="F61"/>
    </row>
    <row r="62" ht="15" customHeight="1" spans="1:6">
      <c r="A62"/>
      <c r="B62"/>
      <c r="C62"/>
      <c r="D62"/>
      <c r="E62"/>
      <c r="F62"/>
    </row>
    <row r="63" ht="15" customHeight="1" spans="1:6">
      <c r="A63"/>
      <c r="B63"/>
      <c r="C63"/>
      <c r="D63"/>
      <c r="E63"/>
      <c r="F63"/>
    </row>
    <row r="64" ht="15" customHeight="1" spans="1:6">
      <c r="A64"/>
      <c r="B64"/>
      <c r="C64"/>
      <c r="D64"/>
      <c r="E64"/>
      <c r="F64"/>
    </row>
    <row r="65" ht="15" customHeight="1" spans="1:6">
      <c r="A65"/>
      <c r="B65"/>
      <c r="C65"/>
      <c r="D65"/>
      <c r="E65"/>
      <c r="F65"/>
    </row>
    <row r="66" ht="15" customHeight="1" spans="1:6">
      <c r="A66"/>
      <c r="B66"/>
      <c r="C66"/>
      <c r="D66"/>
      <c r="E66"/>
      <c r="F66"/>
    </row>
    <row r="67" ht="15" customHeight="1" spans="1:6">
      <c r="A67"/>
      <c r="B67"/>
      <c r="C67"/>
      <c r="D67"/>
      <c r="E67"/>
      <c r="F67"/>
    </row>
    <row r="68" ht="15" customHeight="1" spans="1:6">
      <c r="A68"/>
      <c r="B68"/>
      <c r="C68"/>
      <c r="D68"/>
      <c r="E68"/>
      <c r="F68"/>
    </row>
    <row r="69" ht="15" customHeight="1" spans="1:6">
      <c r="A69"/>
      <c r="B69"/>
      <c r="C69"/>
      <c r="D69"/>
      <c r="E69"/>
      <c r="F69"/>
    </row>
    <row r="70" ht="15" customHeight="1" spans="1:6">
      <c r="A70"/>
      <c r="B70"/>
      <c r="C70"/>
      <c r="D70"/>
      <c r="E70"/>
      <c r="F70"/>
    </row>
    <row r="71" ht="15" customHeight="1" spans="1:6">
      <c r="A71"/>
      <c r="B71"/>
      <c r="C71"/>
      <c r="D71"/>
      <c r="E71"/>
      <c r="F71"/>
    </row>
    <row r="72" ht="15" customHeight="1" spans="1:6">
      <c r="A72"/>
      <c r="B72"/>
      <c r="C72"/>
      <c r="D72"/>
      <c r="E72"/>
      <c r="F72"/>
    </row>
    <row r="73" ht="15" customHeight="1" spans="1:6">
      <c r="A73"/>
      <c r="B73"/>
      <c r="C73"/>
      <c r="D73"/>
      <c r="E73"/>
      <c r="F73"/>
    </row>
    <row r="74" ht="15" customHeight="1" spans="1:6">
      <c r="A74"/>
      <c r="B74"/>
      <c r="C74"/>
      <c r="D74"/>
      <c r="E74"/>
      <c r="F74"/>
    </row>
    <row r="75" ht="15" customHeight="1" spans="1:6">
      <c r="A75"/>
      <c r="B75"/>
      <c r="C75"/>
      <c r="D75"/>
      <c r="E75"/>
      <c r="F75"/>
    </row>
    <row r="76" ht="15" customHeight="1" spans="1:6">
      <c r="A76"/>
      <c r="B76"/>
      <c r="C76"/>
      <c r="D76"/>
      <c r="E76"/>
      <c r="F76"/>
    </row>
    <row r="77" ht="15" customHeight="1" spans="1:6">
      <c r="A77"/>
      <c r="B77"/>
      <c r="C77"/>
      <c r="D77"/>
      <c r="E77"/>
      <c r="F77"/>
    </row>
    <row r="78" ht="15" customHeight="1" spans="1:6">
      <c r="A78"/>
      <c r="B78"/>
      <c r="C78"/>
      <c r="D78"/>
      <c r="E78"/>
      <c r="F78"/>
    </row>
    <row r="79" ht="15" customHeight="1" spans="1:6">
      <c r="A79"/>
      <c r="B79"/>
      <c r="C79"/>
      <c r="D79"/>
      <c r="E79"/>
      <c r="F79"/>
    </row>
    <row r="80" ht="15" customHeight="1" spans="1:6">
      <c r="A80"/>
      <c r="B80"/>
      <c r="C80"/>
      <c r="D80"/>
      <c r="E80"/>
      <c r="F80"/>
    </row>
    <row r="81" ht="15" customHeight="1" spans="1:6">
      <c r="A81"/>
      <c r="B81"/>
      <c r="C81"/>
      <c r="D81"/>
      <c r="E81"/>
      <c r="F81"/>
    </row>
    <row r="82" ht="15" customHeight="1" spans="1:6">
      <c r="A82"/>
      <c r="B82"/>
      <c r="C82"/>
      <c r="D82"/>
      <c r="E82"/>
      <c r="F82"/>
    </row>
    <row r="83" ht="15" customHeight="1" spans="1:6">
      <c r="A83"/>
      <c r="B83"/>
      <c r="C83"/>
      <c r="D83"/>
      <c r="E83"/>
      <c r="F83"/>
    </row>
    <row r="84" ht="15" customHeight="1" spans="1:6">
      <c r="A84"/>
      <c r="B84"/>
      <c r="C84"/>
      <c r="D84"/>
      <c r="E84"/>
      <c r="F84"/>
    </row>
    <row r="85" ht="15" customHeight="1" spans="1:6">
      <c r="A85"/>
      <c r="B85"/>
      <c r="C85"/>
      <c r="D85"/>
      <c r="E85"/>
      <c r="F85"/>
    </row>
    <row r="86" ht="15" customHeight="1" spans="1:6">
      <c r="A86"/>
      <c r="B86"/>
      <c r="C86"/>
      <c r="D86"/>
      <c r="E86"/>
      <c r="F86"/>
    </row>
    <row r="87" ht="15" customHeight="1" spans="1:6">
      <c r="A87"/>
      <c r="B87"/>
      <c r="C87"/>
      <c r="D87"/>
      <c r="E87"/>
      <c r="F87"/>
    </row>
    <row r="88" ht="15" customHeight="1" spans="1:6">
      <c r="A88"/>
      <c r="B88"/>
      <c r="C88"/>
      <c r="D88"/>
      <c r="E88"/>
      <c r="F88"/>
    </row>
    <row r="89" ht="15" customHeight="1" spans="1:6">
      <c r="A89"/>
      <c r="B89"/>
      <c r="C89"/>
      <c r="D89"/>
      <c r="E89"/>
      <c r="F89"/>
    </row>
    <row r="90" ht="15" customHeight="1" spans="1:6">
      <c r="A90"/>
      <c r="B90"/>
      <c r="C90"/>
      <c r="D90"/>
      <c r="E90"/>
      <c r="F90"/>
    </row>
    <row r="91" ht="15" customHeight="1" spans="1:6">
      <c r="A91"/>
      <c r="B91"/>
      <c r="C91"/>
      <c r="D91"/>
      <c r="E91"/>
      <c r="F91"/>
    </row>
    <row r="92" ht="15" customHeight="1" spans="1:6">
      <c r="A92"/>
      <c r="B92"/>
      <c r="C92"/>
      <c r="D92"/>
      <c r="E92"/>
      <c r="F92"/>
    </row>
    <row r="93" ht="15" customHeight="1" spans="1:6">
      <c r="A93"/>
      <c r="B93"/>
      <c r="C93"/>
      <c r="D93"/>
      <c r="E93"/>
      <c r="F93"/>
    </row>
    <row r="94" ht="15" customHeight="1" spans="1:6">
      <c r="A94"/>
      <c r="B94"/>
      <c r="C94"/>
      <c r="D94"/>
      <c r="E94"/>
      <c r="F94"/>
    </row>
    <row r="95" ht="15" customHeight="1" spans="1:6">
      <c r="A95"/>
      <c r="B95"/>
      <c r="C95"/>
      <c r="D95"/>
      <c r="E95"/>
      <c r="F95"/>
    </row>
    <row r="96" ht="15" customHeight="1" spans="1:6">
      <c r="A96"/>
      <c r="B96"/>
      <c r="C96"/>
      <c r="D96"/>
      <c r="E96"/>
      <c r="F96"/>
    </row>
    <row r="97" ht="15" customHeight="1" spans="1:6">
      <c r="A97"/>
      <c r="B97"/>
      <c r="C97"/>
      <c r="D97"/>
      <c r="E97"/>
      <c r="F97"/>
    </row>
    <row r="98" ht="15" customHeight="1" spans="1:6">
      <c r="A98"/>
      <c r="B98"/>
      <c r="C98"/>
      <c r="D98"/>
      <c r="E98"/>
      <c r="F98"/>
    </row>
    <row r="99" ht="15" customHeight="1" spans="1:6">
      <c r="A99"/>
      <c r="B99"/>
      <c r="C99"/>
      <c r="D99"/>
      <c r="E99"/>
      <c r="F99"/>
    </row>
    <row r="100" ht="15" customHeight="1" spans="1:6">
      <c r="A100"/>
      <c r="B100"/>
      <c r="C100"/>
      <c r="D100"/>
      <c r="E100"/>
      <c r="F100"/>
    </row>
    <row r="101" ht="15" customHeight="1" spans="1:6">
      <c r="A101"/>
      <c r="B101"/>
      <c r="C101"/>
      <c r="D101"/>
      <c r="E101"/>
      <c r="F101"/>
    </row>
    <row r="102" ht="15" customHeight="1" spans="1:6">
      <c r="A102"/>
      <c r="B102"/>
      <c r="C102"/>
      <c r="D102"/>
      <c r="E102"/>
      <c r="F102"/>
    </row>
    <row r="103" ht="15" customHeight="1" spans="1:6">
      <c r="A103"/>
      <c r="B103"/>
      <c r="C103"/>
      <c r="D103"/>
      <c r="E103"/>
      <c r="F103"/>
    </row>
    <row r="104" ht="15" customHeight="1" spans="1:6">
      <c r="A104"/>
      <c r="B104"/>
      <c r="C104"/>
      <c r="D104"/>
      <c r="E104"/>
      <c r="F104"/>
    </row>
    <row r="105" ht="15" customHeight="1" spans="1:6">
      <c r="A105"/>
      <c r="B105"/>
      <c r="C105"/>
      <c r="D105"/>
      <c r="E105"/>
      <c r="F105"/>
    </row>
    <row r="106" ht="15" customHeight="1" spans="1:6">
      <c r="A106"/>
      <c r="B106"/>
      <c r="C106"/>
      <c r="D106"/>
      <c r="E106"/>
      <c r="F106"/>
    </row>
    <row r="107" ht="15" customHeight="1" spans="1:6">
      <c r="A107"/>
      <c r="B107"/>
      <c r="C107"/>
      <c r="D107"/>
      <c r="E107"/>
      <c r="F107"/>
    </row>
    <row r="108" ht="15" customHeight="1" spans="1:6">
      <c r="A108"/>
      <c r="B108"/>
      <c r="C108"/>
      <c r="D108"/>
      <c r="E108"/>
      <c r="F108"/>
    </row>
    <row r="109" ht="15" customHeight="1" spans="1:6">
      <c r="A109"/>
      <c r="B109"/>
      <c r="C109"/>
      <c r="D109"/>
      <c r="E109"/>
      <c r="F109"/>
    </row>
    <row r="110" ht="15" customHeight="1" spans="1:6">
      <c r="A110"/>
      <c r="B110"/>
      <c r="C110"/>
      <c r="D110"/>
      <c r="E110"/>
      <c r="F110"/>
    </row>
    <row r="111" ht="15" customHeight="1" spans="1:6">
      <c r="A111"/>
      <c r="B111"/>
      <c r="C111"/>
      <c r="D111"/>
      <c r="E111"/>
      <c r="F111"/>
    </row>
    <row r="112" ht="15" customHeight="1" spans="1:6">
      <c r="A112"/>
      <c r="B112"/>
      <c r="C112"/>
      <c r="D112"/>
      <c r="E112"/>
      <c r="F112"/>
    </row>
    <row r="113" ht="15" customHeight="1" spans="1:6">
      <c r="A113"/>
      <c r="B113"/>
      <c r="C113"/>
      <c r="D113"/>
      <c r="E113"/>
      <c r="F113"/>
    </row>
    <row r="114" ht="15" customHeight="1" spans="1:6">
      <c r="A114"/>
      <c r="B114"/>
      <c r="C114"/>
      <c r="D114"/>
      <c r="E114"/>
      <c r="F114"/>
    </row>
    <row r="115" ht="15" customHeight="1" spans="1:6">
      <c r="A115"/>
      <c r="B115"/>
      <c r="C115"/>
      <c r="D115"/>
      <c r="E115"/>
      <c r="F115"/>
    </row>
    <row r="116" ht="15" customHeight="1" spans="1:6">
      <c r="A116"/>
      <c r="B116"/>
      <c r="C116"/>
      <c r="D116"/>
      <c r="E116"/>
      <c r="F116"/>
    </row>
    <row r="117" ht="15" customHeight="1" spans="1:6">
      <c r="A117"/>
      <c r="B117"/>
      <c r="C117"/>
      <c r="D117"/>
      <c r="E117"/>
      <c r="F117"/>
    </row>
    <row r="118" ht="15" customHeight="1" spans="1:6">
      <c r="A118"/>
      <c r="B118"/>
      <c r="C118"/>
      <c r="D118"/>
      <c r="E118"/>
      <c r="F118"/>
    </row>
    <row r="119" ht="15" customHeight="1" spans="1:6">
      <c r="A119"/>
      <c r="B119"/>
      <c r="C119"/>
      <c r="D119"/>
      <c r="E119"/>
      <c r="F119"/>
    </row>
    <row r="120" ht="15" customHeight="1" spans="1:6">
      <c r="A120"/>
      <c r="B120"/>
      <c r="C120"/>
      <c r="D120"/>
      <c r="E120"/>
      <c r="F120"/>
    </row>
    <row r="121" ht="15" customHeight="1" spans="1:6">
      <c r="A121"/>
      <c r="B121"/>
      <c r="C121"/>
      <c r="D121"/>
      <c r="E121"/>
      <c r="F121"/>
    </row>
    <row r="122" ht="15" customHeight="1" spans="1:6">
      <c r="A122"/>
      <c r="B122"/>
      <c r="C122"/>
      <c r="D122"/>
      <c r="E122"/>
      <c r="F122"/>
    </row>
    <row r="123" ht="15" customHeight="1" spans="1:6">
      <c r="A123"/>
      <c r="B123"/>
      <c r="C123"/>
      <c r="D123"/>
      <c r="E123"/>
      <c r="F123"/>
    </row>
    <row r="124" ht="15" customHeight="1" spans="1:6">
      <c r="A124"/>
      <c r="B124"/>
      <c r="C124"/>
      <c r="D124"/>
      <c r="E124"/>
      <c r="F124"/>
    </row>
    <row r="125" ht="15" customHeight="1" spans="1:6">
      <c r="A125"/>
      <c r="B125"/>
      <c r="C125"/>
      <c r="D125"/>
      <c r="E125"/>
      <c r="F125"/>
    </row>
    <row r="126" ht="15" customHeight="1" spans="1:6">
      <c r="A126"/>
      <c r="B126"/>
      <c r="C126"/>
      <c r="D126"/>
      <c r="E126"/>
      <c r="F126"/>
    </row>
    <row r="127" ht="15" customHeight="1" spans="1:6">
      <c r="A127"/>
      <c r="B127"/>
      <c r="C127"/>
      <c r="D127"/>
      <c r="E127"/>
      <c r="F127"/>
    </row>
    <row r="128" ht="15" customHeight="1" spans="1:6">
      <c r="A128"/>
      <c r="B128"/>
      <c r="C128"/>
      <c r="D128"/>
      <c r="E128"/>
      <c r="F128"/>
    </row>
    <row r="129" ht="15" customHeight="1" spans="1:6">
      <c r="A129"/>
      <c r="B129"/>
      <c r="C129"/>
      <c r="D129"/>
      <c r="E129"/>
      <c r="F129"/>
    </row>
    <row r="130" ht="15" customHeight="1" spans="1:6">
      <c r="A130"/>
      <c r="B130"/>
      <c r="C130"/>
      <c r="D130"/>
      <c r="E130"/>
      <c r="F130"/>
    </row>
    <row r="131" ht="15" customHeight="1" spans="1:6">
      <c r="A131"/>
      <c r="B131"/>
      <c r="C131"/>
      <c r="D131"/>
      <c r="E131"/>
      <c r="F131"/>
    </row>
    <row r="132" ht="15" customHeight="1" spans="1:6">
      <c r="A132"/>
      <c r="B132"/>
      <c r="C132"/>
      <c r="D132"/>
      <c r="E132"/>
      <c r="F132"/>
    </row>
    <row r="133" ht="15" customHeight="1" spans="1:6">
      <c r="A133"/>
      <c r="B133"/>
      <c r="C133"/>
      <c r="D133"/>
      <c r="E133"/>
      <c r="F133"/>
    </row>
    <row r="134" ht="15" customHeight="1" spans="1:6">
      <c r="A134"/>
      <c r="B134"/>
      <c r="C134"/>
      <c r="D134"/>
      <c r="E134"/>
      <c r="F134"/>
    </row>
    <row r="135" ht="15" customHeight="1" spans="1:6">
      <c r="A135"/>
      <c r="B135"/>
      <c r="C135"/>
      <c r="D135"/>
      <c r="E135"/>
      <c r="F135"/>
    </row>
    <row r="136" ht="15" customHeight="1" spans="1:6">
      <c r="A136"/>
      <c r="B136"/>
      <c r="C136"/>
      <c r="D136"/>
      <c r="E136"/>
      <c r="F136"/>
    </row>
    <row r="137" ht="15" customHeight="1" spans="1:6">
      <c r="A137"/>
      <c r="B137"/>
      <c r="C137"/>
      <c r="D137"/>
      <c r="E137"/>
      <c r="F137"/>
    </row>
    <row r="138" ht="15" customHeight="1" spans="1:6">
      <c r="A138"/>
      <c r="B138"/>
      <c r="C138"/>
      <c r="D138"/>
      <c r="E138"/>
      <c r="F138"/>
    </row>
    <row r="139" ht="15" customHeight="1" spans="1:6">
      <c r="A139"/>
      <c r="B139"/>
      <c r="C139"/>
      <c r="D139"/>
      <c r="E139"/>
      <c r="F139"/>
    </row>
    <row r="140" ht="15" customHeight="1" spans="1:6">
      <c r="A140"/>
      <c r="B140"/>
      <c r="C140"/>
      <c r="D140"/>
      <c r="E140"/>
      <c r="F140"/>
    </row>
    <row r="141" ht="15" customHeight="1" spans="1:6">
      <c r="A141"/>
      <c r="B141"/>
      <c r="C141"/>
      <c r="D141"/>
      <c r="E141"/>
      <c r="F141"/>
    </row>
    <row r="142" ht="15" customHeight="1" spans="1:6">
      <c r="A142"/>
      <c r="B142"/>
      <c r="C142"/>
      <c r="D142"/>
      <c r="E142"/>
      <c r="F142"/>
    </row>
    <row r="143" ht="15" customHeight="1" spans="1:6">
      <c r="A143"/>
      <c r="B143"/>
      <c r="C143"/>
      <c r="D143"/>
      <c r="E143"/>
      <c r="F143"/>
    </row>
    <row r="144" ht="15" customHeight="1" spans="1:6">
      <c r="A144"/>
      <c r="B144"/>
      <c r="C144"/>
      <c r="D144"/>
      <c r="E144"/>
      <c r="F144"/>
    </row>
    <row r="145" ht="15" customHeight="1" spans="1:6">
      <c r="A145"/>
      <c r="B145"/>
      <c r="C145"/>
      <c r="D145"/>
      <c r="E145"/>
      <c r="F145"/>
    </row>
    <row r="146" ht="15" customHeight="1" spans="1:6">
      <c r="A146"/>
      <c r="B146"/>
      <c r="C146"/>
      <c r="D146"/>
      <c r="E146"/>
      <c r="F146"/>
    </row>
    <row r="147" ht="15" customHeight="1" spans="1:6">
      <c r="A147"/>
      <c r="B147"/>
      <c r="C147"/>
      <c r="D147"/>
      <c r="E147"/>
      <c r="F147"/>
    </row>
    <row r="148" ht="15" customHeight="1" spans="1:6">
      <c r="A148"/>
      <c r="B148"/>
      <c r="C148"/>
      <c r="D148"/>
      <c r="E148"/>
      <c r="F148"/>
    </row>
    <row r="149" ht="15" customHeight="1" spans="1:6">
      <c r="A149"/>
      <c r="B149"/>
      <c r="C149"/>
      <c r="D149"/>
      <c r="E149"/>
      <c r="F149"/>
    </row>
    <row r="150" ht="15" customHeight="1" spans="1:6">
      <c r="A150"/>
      <c r="B150"/>
      <c r="C150"/>
      <c r="D150"/>
      <c r="E150"/>
      <c r="F150"/>
    </row>
    <row r="151" ht="15" customHeight="1" spans="1:6">
      <c r="A151"/>
      <c r="B151"/>
      <c r="C151"/>
      <c r="D151"/>
      <c r="E151"/>
      <c r="F151"/>
    </row>
    <row r="152" ht="15" customHeight="1" spans="1:6">
      <c r="A152"/>
      <c r="B152"/>
      <c r="C152"/>
      <c r="D152"/>
      <c r="E152"/>
      <c r="F152"/>
    </row>
    <row r="153" ht="15" customHeight="1" spans="1:6">
      <c r="A153"/>
      <c r="B153"/>
      <c r="C153"/>
      <c r="D153"/>
      <c r="E153"/>
      <c r="F153"/>
    </row>
    <row r="154" ht="15" customHeight="1" spans="1:6">
      <c r="A154"/>
      <c r="B154"/>
      <c r="C154"/>
      <c r="D154"/>
      <c r="E154"/>
      <c r="F154"/>
    </row>
    <row r="155" ht="15" customHeight="1" spans="1:6">
      <c r="A155"/>
      <c r="B155"/>
      <c r="C155"/>
      <c r="D155"/>
      <c r="E155"/>
      <c r="F155"/>
    </row>
    <row r="156" ht="15" customHeight="1" spans="1:6">
      <c r="A156"/>
      <c r="B156"/>
      <c r="C156"/>
      <c r="D156"/>
      <c r="E156"/>
      <c r="F156"/>
    </row>
    <row r="157" ht="15" customHeight="1" spans="1:6">
      <c r="A157"/>
      <c r="B157"/>
      <c r="C157"/>
      <c r="D157"/>
      <c r="E157"/>
      <c r="F157"/>
    </row>
    <row r="158" ht="15" customHeight="1" spans="1:6">
      <c r="A158"/>
      <c r="B158"/>
      <c r="C158"/>
      <c r="D158"/>
      <c r="E158"/>
      <c r="F158"/>
    </row>
    <row r="159" ht="15" customHeight="1" spans="1:6">
      <c r="A159"/>
      <c r="B159"/>
      <c r="C159"/>
      <c r="D159"/>
      <c r="E159"/>
      <c r="F159"/>
    </row>
    <row r="160" ht="15" customHeight="1" spans="1:6">
      <c r="A160"/>
      <c r="B160"/>
      <c r="C160"/>
      <c r="D160"/>
      <c r="E160"/>
      <c r="F160"/>
    </row>
    <row r="161" ht="15" customHeight="1" spans="1:6">
      <c r="A161"/>
      <c r="B161"/>
      <c r="C161"/>
      <c r="D161"/>
      <c r="E161"/>
      <c r="F161"/>
    </row>
    <row r="162" ht="15" customHeight="1" spans="1:6">
      <c r="A162"/>
      <c r="B162"/>
      <c r="C162"/>
      <c r="D162"/>
      <c r="E162"/>
      <c r="F162"/>
    </row>
    <row r="163" ht="15" customHeight="1" spans="1:6">
      <c r="A163"/>
      <c r="B163"/>
      <c r="C163"/>
      <c r="D163"/>
      <c r="E163"/>
      <c r="F163"/>
    </row>
    <row r="164" ht="15" customHeight="1" spans="1:6">
      <c r="A164"/>
      <c r="B164"/>
      <c r="C164"/>
      <c r="D164"/>
      <c r="E164"/>
      <c r="F164"/>
    </row>
    <row r="165" ht="15" customHeight="1" spans="1:6">
      <c r="A165"/>
      <c r="B165"/>
      <c r="C165"/>
      <c r="D165"/>
      <c r="E165"/>
      <c r="F165"/>
    </row>
    <row r="166" ht="15" customHeight="1" spans="1:6">
      <c r="A166"/>
      <c r="B166"/>
      <c r="C166"/>
      <c r="D166"/>
      <c r="E166"/>
      <c r="F166"/>
    </row>
    <row r="167" ht="15" customHeight="1" spans="1:6">
      <c r="A167"/>
      <c r="B167"/>
      <c r="C167"/>
      <c r="D167"/>
      <c r="E167"/>
      <c r="F167"/>
    </row>
    <row r="168" ht="15" customHeight="1" spans="1:6">
      <c r="A168"/>
      <c r="B168"/>
      <c r="C168"/>
      <c r="D168"/>
      <c r="E168"/>
      <c r="F168"/>
    </row>
    <row r="169" ht="15" customHeight="1" spans="1:6">
      <c r="A169"/>
      <c r="B169"/>
      <c r="C169"/>
      <c r="D169"/>
      <c r="E169"/>
      <c r="F169"/>
    </row>
    <row r="170" ht="15" customHeight="1" spans="1:6">
      <c r="A170"/>
      <c r="B170"/>
      <c r="C170"/>
      <c r="D170"/>
      <c r="E170"/>
      <c r="F170"/>
    </row>
    <row r="171" ht="15" customHeight="1" spans="1:6">
      <c r="A171"/>
      <c r="B171"/>
      <c r="C171"/>
      <c r="D171"/>
      <c r="E171"/>
      <c r="F171"/>
    </row>
    <row r="172" ht="15" customHeight="1" spans="1:6">
      <c r="A172"/>
      <c r="B172"/>
      <c r="C172"/>
      <c r="D172"/>
      <c r="E172"/>
      <c r="F172"/>
    </row>
    <row r="173" ht="15" customHeight="1" spans="1:6">
      <c r="A173"/>
      <c r="B173"/>
      <c r="C173"/>
      <c r="D173"/>
      <c r="E173"/>
      <c r="F173"/>
    </row>
    <row r="174" ht="15" customHeight="1" spans="1:6">
      <c r="A174"/>
      <c r="B174"/>
      <c r="C174"/>
      <c r="D174"/>
      <c r="E174"/>
      <c r="F174"/>
    </row>
    <row r="175" ht="15" customHeight="1" spans="1:6">
      <c r="A175"/>
      <c r="B175"/>
      <c r="C175"/>
      <c r="D175"/>
      <c r="E175"/>
      <c r="F175"/>
    </row>
    <row r="176" ht="15" customHeight="1" spans="1:6">
      <c r="A176"/>
      <c r="B176"/>
      <c r="C176"/>
      <c r="D176"/>
      <c r="E176"/>
      <c r="F176"/>
    </row>
    <row r="177" ht="15" customHeight="1" spans="1:6">
      <c r="A177"/>
      <c r="B177"/>
      <c r="C177"/>
      <c r="D177"/>
      <c r="E177"/>
      <c r="F177"/>
    </row>
    <row r="178" ht="15" customHeight="1" spans="1:6">
      <c r="A178"/>
      <c r="B178"/>
      <c r="C178"/>
      <c r="D178"/>
      <c r="E178"/>
      <c r="F178"/>
    </row>
    <row r="179" ht="15" customHeight="1" spans="1:6">
      <c r="A179"/>
      <c r="B179"/>
      <c r="C179"/>
      <c r="D179"/>
      <c r="E179"/>
      <c r="F179"/>
    </row>
    <row r="180" ht="15" customHeight="1" spans="1:6">
      <c r="A180"/>
      <c r="B180"/>
      <c r="C180"/>
      <c r="D180"/>
      <c r="E180"/>
      <c r="F180"/>
    </row>
    <row r="181" ht="15" customHeight="1" spans="1:6">
      <c r="A181"/>
      <c r="B181"/>
      <c r="C181"/>
      <c r="D181"/>
      <c r="E181"/>
      <c r="F181"/>
    </row>
    <row r="182" ht="15" customHeight="1" spans="1:6">
      <c r="A182"/>
      <c r="B182"/>
      <c r="C182"/>
      <c r="D182"/>
      <c r="E182"/>
      <c r="F182"/>
    </row>
    <row r="183" ht="15" customHeight="1" spans="1:6">
      <c r="A183"/>
      <c r="B183"/>
      <c r="C183"/>
      <c r="D183"/>
      <c r="E183"/>
      <c r="F183"/>
    </row>
    <row r="184" ht="15" customHeight="1" spans="1:6">
      <c r="A184"/>
      <c r="B184"/>
      <c r="C184"/>
      <c r="D184"/>
      <c r="E184"/>
      <c r="F184"/>
    </row>
    <row r="185" ht="15" customHeight="1" spans="1:6">
      <c r="A185"/>
      <c r="B185"/>
      <c r="C185"/>
      <c r="D185"/>
      <c r="E185"/>
      <c r="F185"/>
    </row>
    <row r="186" ht="15" customHeight="1" spans="1:6">
      <c r="A186"/>
      <c r="B186"/>
      <c r="C186"/>
      <c r="D186"/>
      <c r="E186"/>
      <c r="F186"/>
    </row>
    <row r="187" ht="15" customHeight="1" spans="1:6">
      <c r="A187"/>
      <c r="B187"/>
      <c r="C187"/>
      <c r="D187"/>
      <c r="E187"/>
      <c r="F187"/>
    </row>
    <row r="188" ht="15" customHeight="1" spans="1:6">
      <c r="A188"/>
      <c r="B188"/>
      <c r="C188"/>
      <c r="D188"/>
      <c r="E188"/>
      <c r="F188"/>
    </row>
    <row r="189" ht="15" customHeight="1" spans="1:6">
      <c r="A189"/>
      <c r="B189"/>
      <c r="C189"/>
      <c r="D189"/>
      <c r="E189"/>
      <c r="F189"/>
    </row>
    <row r="190" ht="15" customHeight="1" spans="1:6">
      <c r="A190"/>
      <c r="B190"/>
      <c r="C190"/>
      <c r="D190"/>
      <c r="E190"/>
      <c r="F190"/>
    </row>
    <row r="191" ht="15" customHeight="1" spans="1:6">
      <c r="A191"/>
      <c r="B191"/>
      <c r="C191"/>
      <c r="D191"/>
      <c r="E191"/>
      <c r="F191"/>
    </row>
    <row r="192" ht="15" customHeight="1" spans="1:6">
      <c r="A192"/>
      <c r="B192"/>
      <c r="C192"/>
      <c r="D192"/>
      <c r="E192"/>
      <c r="F192"/>
    </row>
    <row r="193" ht="15" customHeight="1" spans="1:6">
      <c r="A193"/>
      <c r="B193"/>
      <c r="C193"/>
      <c r="D193"/>
      <c r="E193"/>
      <c r="F193"/>
    </row>
    <row r="194" ht="15" customHeight="1" spans="1:6">
      <c r="A194"/>
      <c r="B194"/>
      <c r="C194"/>
      <c r="D194"/>
      <c r="E194"/>
      <c r="F194"/>
    </row>
    <row r="195" ht="15" customHeight="1" spans="1:6">
      <c r="A195"/>
      <c r="B195"/>
      <c r="C195"/>
      <c r="D195"/>
      <c r="E195"/>
      <c r="F195"/>
    </row>
    <row r="196" ht="15" customHeight="1" spans="1:6">
      <c r="A196"/>
      <c r="B196"/>
      <c r="C196"/>
      <c r="D196"/>
      <c r="E196"/>
      <c r="F196"/>
    </row>
    <row r="197" ht="15" customHeight="1" spans="1:6">
      <c r="A197"/>
      <c r="B197"/>
      <c r="C197"/>
      <c r="D197"/>
      <c r="E197"/>
      <c r="F197"/>
    </row>
    <row r="198" ht="15" customHeight="1" spans="1:6">
      <c r="A198"/>
      <c r="B198"/>
      <c r="C198"/>
      <c r="D198"/>
      <c r="E198"/>
      <c r="F198"/>
    </row>
    <row r="199" ht="15" customHeight="1" spans="1:6">
      <c r="A199"/>
      <c r="B199"/>
      <c r="C199"/>
      <c r="D199"/>
      <c r="E199"/>
      <c r="F199"/>
    </row>
    <row r="200" spans="1:6">
      <c r="A200"/>
      <c r="B200"/>
      <c r="C200"/>
      <c r="D200"/>
      <c r="E200"/>
      <c r="F200"/>
    </row>
    <row r="201" spans="1:6">
      <c r="A201"/>
      <c r="B201"/>
      <c r="C201"/>
      <c r="D201"/>
      <c r="E201"/>
      <c r="F201"/>
    </row>
    <row r="202" spans="1:6">
      <c r="A202"/>
      <c r="B202"/>
      <c r="C202"/>
      <c r="D202"/>
      <c r="E202"/>
      <c r="F202"/>
    </row>
    <row r="203" spans="1:6">
      <c r="A203"/>
      <c r="B203"/>
      <c r="C203"/>
      <c r="D203"/>
      <c r="E203"/>
      <c r="F203"/>
    </row>
    <row r="204" spans="1:6">
      <c r="A204"/>
      <c r="B204"/>
      <c r="C204"/>
      <c r="D204"/>
      <c r="E204"/>
      <c r="F204"/>
    </row>
    <row r="205" spans="1:6">
      <c r="A205"/>
      <c r="B205"/>
      <c r="C205"/>
      <c r="D205"/>
      <c r="E205"/>
      <c r="F205"/>
    </row>
    <row r="206" spans="1:6">
      <c r="A206"/>
      <c r="B206"/>
      <c r="C206"/>
      <c r="D206"/>
      <c r="E206"/>
      <c r="F206"/>
    </row>
    <row r="207" spans="1:6">
      <c r="A207"/>
      <c r="B207"/>
      <c r="C207"/>
      <c r="D207"/>
      <c r="E207"/>
      <c r="F207"/>
    </row>
    <row r="208" spans="1:6">
      <c r="A208"/>
      <c r="B208"/>
      <c r="C208"/>
      <c r="D208"/>
      <c r="E208"/>
      <c r="F208"/>
    </row>
    <row r="209" spans="1:6">
      <c r="A209"/>
      <c r="B209"/>
      <c r="C209"/>
      <c r="D209"/>
      <c r="E209"/>
      <c r="F209"/>
    </row>
    <row r="210" spans="1:6">
      <c r="A210"/>
      <c r="B210"/>
      <c r="C210"/>
      <c r="D210"/>
      <c r="E210"/>
      <c r="F210"/>
    </row>
    <row r="211" spans="1:6">
      <c r="A211"/>
      <c r="B211"/>
      <c r="C211"/>
      <c r="D211"/>
      <c r="E211"/>
      <c r="F211"/>
    </row>
    <row r="212" spans="1:6">
      <c r="A212"/>
      <c r="B212"/>
      <c r="C212"/>
      <c r="D212"/>
      <c r="E212"/>
      <c r="F212"/>
    </row>
    <row r="213" spans="1:6">
      <c r="A213"/>
      <c r="B213"/>
      <c r="C213"/>
      <c r="D213"/>
      <c r="E213"/>
      <c r="F213"/>
    </row>
    <row r="214" spans="1:6">
      <c r="A214"/>
      <c r="B214"/>
      <c r="C214"/>
      <c r="D214"/>
      <c r="E214"/>
      <c r="F214"/>
    </row>
    <row r="215" spans="1:6">
      <c r="A215"/>
      <c r="B215"/>
      <c r="C215"/>
      <c r="D215"/>
      <c r="E215"/>
      <c r="F215"/>
    </row>
    <row r="216" spans="1:6">
      <c r="A216"/>
      <c r="B216"/>
      <c r="C216"/>
      <c r="D216"/>
      <c r="E216"/>
      <c r="F216"/>
    </row>
    <row r="217" spans="1:6">
      <c r="A217"/>
      <c r="B217"/>
      <c r="C217"/>
      <c r="D217"/>
      <c r="E217"/>
      <c r="F217"/>
    </row>
    <row r="218" spans="1:6">
      <c r="A218"/>
      <c r="B218"/>
      <c r="C218"/>
      <c r="D218"/>
      <c r="E218"/>
      <c r="F218"/>
    </row>
    <row r="219" spans="1:6">
      <c r="A219"/>
      <c r="B219"/>
      <c r="C219"/>
      <c r="D219"/>
      <c r="E219"/>
      <c r="F219"/>
    </row>
    <row r="220" spans="1:6">
      <c r="A220"/>
      <c r="B220"/>
      <c r="C220"/>
      <c r="D220"/>
      <c r="E220"/>
      <c r="F220"/>
    </row>
    <row r="221" spans="1:6">
      <c r="A221"/>
      <c r="B221"/>
      <c r="C221"/>
      <c r="D221"/>
      <c r="E221"/>
      <c r="F221"/>
    </row>
    <row r="222" spans="1:6">
      <c r="A222"/>
      <c r="B222"/>
      <c r="C222"/>
      <c r="D222"/>
      <c r="E222"/>
      <c r="F222"/>
    </row>
    <row r="223" spans="1:6">
      <c r="A223"/>
      <c r="B223"/>
      <c r="C223"/>
      <c r="D223"/>
      <c r="E223"/>
      <c r="F223"/>
    </row>
    <row r="224" spans="1:6">
      <c r="A224"/>
      <c r="B224"/>
      <c r="C224"/>
      <c r="D224"/>
      <c r="E224"/>
      <c r="F224"/>
    </row>
    <row r="225" spans="1:6">
      <c r="A225"/>
      <c r="B225"/>
      <c r="C225"/>
      <c r="D225"/>
      <c r="E225"/>
      <c r="F225"/>
    </row>
    <row r="226" spans="1:6">
      <c r="A226"/>
      <c r="B226"/>
      <c r="C226"/>
      <c r="D226"/>
      <c r="E226"/>
      <c r="F226"/>
    </row>
    <row r="227" spans="1:6">
      <c r="A227"/>
      <c r="B227"/>
      <c r="C227"/>
      <c r="D227"/>
      <c r="E227"/>
      <c r="F227"/>
    </row>
    <row r="228" spans="1:6">
      <c r="A228"/>
      <c r="B228"/>
      <c r="C228"/>
      <c r="D228"/>
      <c r="E228"/>
      <c r="F228"/>
    </row>
    <row r="229" spans="1:6">
      <c r="A229"/>
      <c r="B229"/>
      <c r="C229"/>
      <c r="D229"/>
      <c r="E229"/>
      <c r="F229"/>
    </row>
    <row r="230" spans="1:6">
      <c r="A230"/>
      <c r="B230"/>
      <c r="C230"/>
      <c r="D230"/>
      <c r="E230"/>
      <c r="F230"/>
    </row>
    <row r="231" spans="1:6">
      <c r="A231"/>
      <c r="B231"/>
      <c r="C231"/>
      <c r="D231"/>
      <c r="E231"/>
      <c r="F231"/>
    </row>
    <row r="232" spans="1:6">
      <c r="A232"/>
      <c r="B232"/>
      <c r="C232"/>
      <c r="D232"/>
      <c r="E232"/>
      <c r="F232"/>
    </row>
    <row r="233" spans="1:6">
      <c r="A233"/>
      <c r="B233"/>
      <c r="C233"/>
      <c r="D233"/>
      <c r="E233"/>
      <c r="F233"/>
    </row>
    <row r="234" spans="1:6">
      <c r="A234"/>
      <c r="B234"/>
      <c r="C234"/>
      <c r="D234"/>
      <c r="E234"/>
      <c r="F234"/>
    </row>
    <row r="235" spans="1:6">
      <c r="A235"/>
      <c r="B235"/>
      <c r="C235"/>
      <c r="D235"/>
      <c r="E235"/>
      <c r="F235"/>
    </row>
    <row r="236" spans="1:6">
      <c r="A236"/>
      <c r="B236"/>
      <c r="C236"/>
      <c r="D236"/>
      <c r="E236"/>
      <c r="F236"/>
    </row>
    <row r="237" spans="1:6">
      <c r="A237"/>
      <c r="B237"/>
      <c r="C237"/>
      <c r="D237"/>
      <c r="E237"/>
      <c r="F237"/>
    </row>
    <row r="238" spans="1:6">
      <c r="A238"/>
      <c r="B238"/>
      <c r="C238"/>
      <c r="D238"/>
      <c r="E238"/>
      <c r="F238"/>
    </row>
    <row r="239" spans="1:6">
      <c r="A239"/>
      <c r="B239"/>
      <c r="C239"/>
      <c r="D239"/>
      <c r="E239"/>
      <c r="F239"/>
    </row>
    <row r="240" spans="1:6">
      <c r="A240"/>
      <c r="B240"/>
      <c r="C240"/>
      <c r="D240"/>
      <c r="E240"/>
      <c r="F240"/>
    </row>
    <row r="241" spans="1:6">
      <c r="A241"/>
      <c r="B241"/>
      <c r="C241"/>
      <c r="D241"/>
      <c r="E241"/>
      <c r="F241"/>
    </row>
    <row r="242" spans="1:6">
      <c r="A242"/>
      <c r="B242"/>
      <c r="C242"/>
      <c r="D242"/>
      <c r="E242"/>
      <c r="F242"/>
    </row>
    <row r="243" spans="1:6">
      <c r="A243"/>
      <c r="B243"/>
      <c r="C243"/>
      <c r="D243"/>
      <c r="E243"/>
      <c r="F243"/>
    </row>
    <row r="244" spans="1:6">
      <c r="A244"/>
      <c r="B244"/>
      <c r="C244"/>
      <c r="D244"/>
      <c r="E244"/>
      <c r="F244"/>
    </row>
    <row r="245" spans="1:6">
      <c r="A245"/>
      <c r="B245"/>
      <c r="C245"/>
      <c r="D245"/>
      <c r="E245"/>
      <c r="F245"/>
    </row>
    <row r="246" spans="1:6">
      <c r="A246"/>
      <c r="B246"/>
      <c r="C246"/>
      <c r="D246"/>
      <c r="E246"/>
      <c r="F246"/>
    </row>
    <row r="247" spans="1:6">
      <c r="A247"/>
      <c r="B247"/>
      <c r="C247"/>
      <c r="D247"/>
      <c r="E247"/>
      <c r="F247"/>
    </row>
    <row r="248" spans="1:6">
      <c r="A248"/>
      <c r="B248"/>
      <c r="C248"/>
      <c r="D248"/>
      <c r="E248"/>
      <c r="F248"/>
    </row>
    <row r="249" spans="1:6">
      <c r="A249"/>
      <c r="B249"/>
      <c r="C249"/>
      <c r="D249"/>
      <c r="E249"/>
      <c r="F249"/>
    </row>
    <row r="250" spans="1:6">
      <c r="A250"/>
      <c r="B250"/>
      <c r="C250"/>
      <c r="D250"/>
      <c r="E250"/>
      <c r="F250"/>
    </row>
    <row r="251" spans="1:6">
      <c r="A251"/>
      <c r="B251"/>
      <c r="C251"/>
      <c r="D251"/>
      <c r="E251"/>
      <c r="F251"/>
    </row>
    <row r="252" spans="1:6">
      <c r="A252"/>
      <c r="B252"/>
      <c r="C252"/>
      <c r="D252"/>
      <c r="E252"/>
      <c r="F252"/>
    </row>
    <row r="253" spans="1:6">
      <c r="A253"/>
      <c r="B253"/>
      <c r="C253"/>
      <c r="D253"/>
      <c r="E253"/>
      <c r="F253"/>
    </row>
    <row r="254" spans="1:6">
      <c r="A254"/>
      <c r="B254"/>
      <c r="C254"/>
      <c r="D254"/>
      <c r="E254"/>
      <c r="F254"/>
    </row>
    <row r="255" spans="1:6">
      <c r="A255"/>
      <c r="B255"/>
      <c r="C255"/>
      <c r="D255"/>
      <c r="E255"/>
      <c r="F255"/>
    </row>
    <row r="256" spans="1:6">
      <c r="A256"/>
      <c r="B256"/>
      <c r="C256"/>
      <c r="D256"/>
      <c r="E256"/>
      <c r="F256"/>
    </row>
    <row r="257" spans="1:6">
      <c r="A257"/>
      <c r="B257"/>
      <c r="C257"/>
      <c r="D257"/>
      <c r="E257"/>
      <c r="F257"/>
    </row>
    <row r="258" spans="1:6">
      <c r="A258"/>
      <c r="B258"/>
      <c r="C258"/>
      <c r="D258"/>
      <c r="E258"/>
      <c r="F258"/>
    </row>
    <row r="259" spans="1:6">
      <c r="A259"/>
      <c r="B259"/>
      <c r="C259"/>
      <c r="D259"/>
      <c r="E259"/>
      <c r="F259"/>
    </row>
    <row r="260" spans="1:6">
      <c r="A260"/>
      <c r="B260"/>
      <c r="C260"/>
      <c r="D260"/>
      <c r="E260"/>
      <c r="F260"/>
    </row>
    <row r="261" spans="1:6">
      <c r="A261"/>
      <c r="B261"/>
      <c r="C261"/>
      <c r="D261"/>
      <c r="E261"/>
      <c r="F261"/>
    </row>
    <row r="262" spans="1:6">
      <c r="A262"/>
      <c r="B262"/>
      <c r="C262"/>
      <c r="D262"/>
      <c r="E262"/>
      <c r="F262"/>
    </row>
    <row r="263" spans="1:6">
      <c r="A263"/>
      <c r="B263"/>
      <c r="C263"/>
      <c r="D263"/>
      <c r="E263"/>
      <c r="F263"/>
    </row>
    <row r="264" spans="1:6">
      <c r="A264"/>
      <c r="B264"/>
      <c r="C264"/>
      <c r="D264"/>
      <c r="E264"/>
      <c r="F264"/>
    </row>
    <row r="265" spans="1:6">
      <c r="A265"/>
      <c r="B265"/>
      <c r="C265"/>
      <c r="D265"/>
      <c r="E265"/>
      <c r="F265"/>
    </row>
    <row r="266" spans="1:6">
      <c r="A266"/>
      <c r="B266"/>
      <c r="C266"/>
      <c r="D266"/>
      <c r="E266"/>
      <c r="F266"/>
    </row>
    <row r="267" spans="1:6">
      <c r="A267"/>
      <c r="B267"/>
      <c r="C267"/>
      <c r="D267"/>
      <c r="E267"/>
      <c r="F267"/>
    </row>
    <row r="268" spans="1:6">
      <c r="A268"/>
      <c r="B268"/>
      <c r="C268"/>
      <c r="D268"/>
      <c r="E268"/>
      <c r="F268"/>
    </row>
    <row r="269" spans="1:6">
      <c r="A269"/>
      <c r="B269"/>
      <c r="C269"/>
      <c r="D269"/>
      <c r="E269"/>
      <c r="F269"/>
    </row>
    <row r="270" spans="1:6">
      <c r="A270"/>
      <c r="B270"/>
      <c r="C270"/>
      <c r="D270"/>
      <c r="E270"/>
      <c r="F270"/>
    </row>
    <row r="271" spans="1:6">
      <c r="A271"/>
      <c r="B271"/>
      <c r="C271"/>
      <c r="D271"/>
      <c r="E271"/>
      <c r="F271"/>
    </row>
    <row r="272" spans="1:6">
      <c r="A272"/>
      <c r="B272"/>
      <c r="C272"/>
      <c r="D272"/>
      <c r="E272"/>
      <c r="F272"/>
    </row>
    <row r="273" spans="1:6">
      <c r="A273"/>
      <c r="B273"/>
      <c r="C273"/>
      <c r="D273"/>
      <c r="E273"/>
      <c r="F273"/>
    </row>
    <row r="274" spans="1:6">
      <c r="A274"/>
      <c r="B274"/>
      <c r="C274"/>
      <c r="D274"/>
      <c r="E274"/>
      <c r="F274"/>
    </row>
    <row r="275" spans="1:6">
      <c r="A275"/>
      <c r="B275"/>
      <c r="C275"/>
      <c r="D275"/>
      <c r="E275"/>
      <c r="F275"/>
    </row>
    <row r="276" spans="1:6">
      <c r="A276"/>
      <c r="B276"/>
      <c r="C276"/>
      <c r="D276"/>
      <c r="E276"/>
      <c r="F276"/>
    </row>
    <row r="277" spans="1:6">
      <c r="A277"/>
      <c r="B277"/>
      <c r="C277"/>
      <c r="D277"/>
      <c r="E277"/>
      <c r="F277"/>
    </row>
    <row r="278" spans="1:6">
      <c r="A278"/>
      <c r="B278"/>
      <c r="C278"/>
      <c r="D278"/>
      <c r="E278"/>
      <c r="F278"/>
    </row>
    <row r="279" spans="1:6">
      <c r="A279"/>
      <c r="B279"/>
      <c r="C279"/>
      <c r="D279"/>
      <c r="E279"/>
      <c r="F279"/>
    </row>
    <row r="280" spans="1:6">
      <c r="A280"/>
      <c r="B280"/>
      <c r="C280"/>
      <c r="D280"/>
      <c r="E280"/>
      <c r="F280"/>
    </row>
    <row r="281" spans="1:6">
      <c r="A281"/>
      <c r="B281"/>
      <c r="C281"/>
      <c r="D281"/>
      <c r="E281"/>
      <c r="F281"/>
    </row>
    <row r="282" spans="1:6">
      <c r="A282"/>
      <c r="B282"/>
      <c r="C282"/>
      <c r="D282"/>
      <c r="E282"/>
      <c r="F282"/>
    </row>
    <row r="283" spans="1:6">
      <c r="A283"/>
      <c r="B283"/>
      <c r="C283"/>
      <c r="D283"/>
      <c r="E283"/>
      <c r="F283"/>
    </row>
    <row r="284" spans="1:6">
      <c r="A284"/>
      <c r="B284"/>
      <c r="C284"/>
      <c r="D284"/>
      <c r="E284"/>
      <c r="F284"/>
    </row>
    <row r="285" spans="1:6">
      <c r="A285"/>
      <c r="B285"/>
      <c r="C285"/>
      <c r="D285"/>
      <c r="E285"/>
      <c r="F285"/>
    </row>
    <row r="286" spans="1:6">
      <c r="A286"/>
      <c r="B286"/>
      <c r="C286"/>
      <c r="D286"/>
      <c r="E286"/>
      <c r="F286"/>
    </row>
    <row r="287" spans="1:6">
      <c r="A287"/>
      <c r="B287"/>
      <c r="C287"/>
      <c r="D287"/>
      <c r="E287"/>
      <c r="F287"/>
    </row>
    <row r="288" spans="1:6">
      <c r="A288"/>
      <c r="B288"/>
      <c r="C288"/>
      <c r="D288"/>
      <c r="E288"/>
      <c r="F288"/>
    </row>
    <row r="289" spans="1:6">
      <c r="A289"/>
      <c r="B289"/>
      <c r="C289"/>
      <c r="D289"/>
      <c r="E289"/>
      <c r="F289"/>
    </row>
    <row r="290" spans="1:6">
      <c r="A290"/>
      <c r="B290"/>
      <c r="C290"/>
      <c r="D290"/>
      <c r="E290"/>
      <c r="F290"/>
    </row>
    <row r="291" spans="1:6">
      <c r="A291"/>
      <c r="B291"/>
      <c r="C291"/>
      <c r="D291"/>
      <c r="E291"/>
      <c r="F291"/>
    </row>
    <row r="292" spans="1:6">
      <c r="A292"/>
      <c r="B292"/>
      <c r="C292"/>
      <c r="D292"/>
      <c r="E292"/>
      <c r="F292"/>
    </row>
    <row r="293" spans="1:6">
      <c r="A293"/>
      <c r="B293"/>
      <c r="C293"/>
      <c r="D293"/>
      <c r="E293"/>
      <c r="F293"/>
    </row>
    <row r="294" spans="1:6">
      <c r="A294"/>
      <c r="B294"/>
      <c r="C294"/>
      <c r="D294"/>
      <c r="E294"/>
      <c r="F294"/>
    </row>
    <row r="295" spans="1:6">
      <c r="A295"/>
      <c r="B295"/>
      <c r="C295"/>
      <c r="D295"/>
      <c r="E295"/>
      <c r="F295"/>
    </row>
    <row r="296" spans="1:6">
      <c r="A296"/>
      <c r="B296"/>
      <c r="C296"/>
      <c r="D296"/>
      <c r="E296"/>
      <c r="F296"/>
    </row>
    <row r="297" spans="1:6">
      <c r="A297"/>
      <c r="B297"/>
      <c r="C297"/>
      <c r="D297"/>
      <c r="E297"/>
      <c r="F297"/>
    </row>
    <row r="298" spans="1:6">
      <c r="A298"/>
      <c r="B298"/>
      <c r="C298"/>
      <c r="D298"/>
      <c r="E298"/>
      <c r="F298"/>
    </row>
    <row r="299" spans="1:6">
      <c r="A299"/>
      <c r="B299"/>
      <c r="C299"/>
      <c r="D299"/>
      <c r="E299"/>
      <c r="F299"/>
    </row>
    <row r="300" spans="1:6">
      <c r="A300"/>
      <c r="B300"/>
      <c r="C300"/>
      <c r="D300"/>
      <c r="E300"/>
      <c r="F300"/>
    </row>
    <row r="301" spans="1:6">
      <c r="A301"/>
      <c r="B301"/>
      <c r="C301"/>
      <c r="D301"/>
      <c r="E301"/>
      <c r="F301"/>
    </row>
    <row r="302" spans="1:6">
      <c r="A302"/>
      <c r="B302"/>
      <c r="C302"/>
      <c r="D302"/>
      <c r="E302"/>
      <c r="F302"/>
    </row>
    <row r="303" spans="1:6">
      <c r="A303"/>
      <c r="B303"/>
      <c r="C303"/>
      <c r="D303"/>
      <c r="E303"/>
      <c r="F303"/>
    </row>
    <row r="304" spans="1:6">
      <c r="A304"/>
      <c r="B304"/>
      <c r="C304"/>
      <c r="D304"/>
      <c r="E304"/>
      <c r="F304"/>
    </row>
    <row r="305" spans="1:6">
      <c r="A305"/>
      <c r="B305"/>
      <c r="C305"/>
      <c r="D305"/>
      <c r="E305"/>
      <c r="F305"/>
    </row>
    <row r="306" spans="1:6">
      <c r="A306"/>
      <c r="B306"/>
      <c r="C306"/>
      <c r="D306"/>
      <c r="E306"/>
      <c r="F306"/>
    </row>
    <row r="307" spans="1:6">
      <c r="A307"/>
      <c r="B307"/>
      <c r="C307"/>
      <c r="D307"/>
      <c r="E307"/>
      <c r="F307"/>
    </row>
    <row r="308" spans="1:6">
      <c r="A308"/>
      <c r="B308"/>
      <c r="C308"/>
      <c r="D308"/>
      <c r="E308"/>
      <c r="F308"/>
    </row>
    <row r="309" spans="1:6">
      <c r="A309"/>
      <c r="B309"/>
      <c r="C309"/>
      <c r="D309"/>
      <c r="E309"/>
      <c r="F309"/>
    </row>
    <row r="310" spans="1:6">
      <c r="A310"/>
      <c r="B310"/>
      <c r="C310"/>
      <c r="D310"/>
      <c r="E310"/>
      <c r="F310"/>
    </row>
    <row r="311" spans="1:6">
      <c r="A311"/>
      <c r="B311"/>
      <c r="C311"/>
      <c r="D311"/>
      <c r="E311"/>
      <c r="F311"/>
    </row>
    <row r="312" spans="1:6">
      <c r="A312"/>
      <c r="B312"/>
      <c r="C312"/>
      <c r="D312"/>
      <c r="E312"/>
      <c r="F312"/>
    </row>
    <row r="313" spans="1:6">
      <c r="A313"/>
      <c r="B313"/>
      <c r="C313"/>
      <c r="D313"/>
      <c r="E313"/>
      <c r="F313"/>
    </row>
    <row r="314" spans="1:6">
      <c r="A314"/>
      <c r="B314"/>
      <c r="C314"/>
      <c r="D314"/>
      <c r="E314"/>
      <c r="F314"/>
    </row>
    <row r="315" spans="1:6">
      <c r="A315"/>
      <c r="B315"/>
      <c r="C315"/>
      <c r="D315"/>
      <c r="E315"/>
      <c r="F315"/>
    </row>
    <row r="316" spans="1:6">
      <c r="A316"/>
      <c r="B316"/>
      <c r="C316"/>
      <c r="D316"/>
      <c r="E316"/>
      <c r="F316"/>
    </row>
    <row r="317" spans="1:6">
      <c r="A317"/>
      <c r="B317"/>
      <c r="C317"/>
      <c r="D317"/>
      <c r="E317"/>
      <c r="F317"/>
    </row>
    <row r="318" spans="1:6">
      <c r="A318"/>
      <c r="B318"/>
      <c r="C318"/>
      <c r="D318"/>
      <c r="E318"/>
      <c r="F318"/>
    </row>
    <row r="319" spans="1:6">
      <c r="A319"/>
      <c r="B319"/>
      <c r="C319"/>
      <c r="D319"/>
      <c r="E319"/>
      <c r="F319"/>
    </row>
    <row r="320" spans="1:6">
      <c r="A320"/>
      <c r="B320"/>
      <c r="C320"/>
      <c r="D320"/>
      <c r="E320"/>
      <c r="F320"/>
    </row>
    <row r="321" spans="1:6">
      <c r="A321"/>
      <c r="B321"/>
      <c r="C321"/>
      <c r="D321"/>
      <c r="E321"/>
      <c r="F321"/>
    </row>
    <row r="322" spans="1:6">
      <c r="A322"/>
      <c r="B322"/>
      <c r="C322"/>
      <c r="D322"/>
      <c r="E322"/>
      <c r="F322"/>
    </row>
    <row r="323" spans="1:6">
      <c r="A323"/>
      <c r="B323"/>
      <c r="C323"/>
      <c r="D323"/>
      <c r="E323"/>
      <c r="F323"/>
    </row>
    <row r="324" spans="1:6">
      <c r="A324"/>
      <c r="B324"/>
      <c r="C324"/>
      <c r="D324"/>
      <c r="E324"/>
      <c r="F324"/>
    </row>
    <row r="325" spans="1:6">
      <c r="A325"/>
      <c r="B325"/>
      <c r="C325"/>
      <c r="D325"/>
      <c r="E325"/>
      <c r="F325"/>
    </row>
    <row r="326" spans="1:6">
      <c r="A326"/>
      <c r="B326"/>
      <c r="C326"/>
      <c r="D326"/>
      <c r="E326"/>
      <c r="F326"/>
    </row>
    <row r="327" spans="1:6">
      <c r="A327"/>
      <c r="B327"/>
      <c r="C327"/>
      <c r="D327"/>
      <c r="E327"/>
      <c r="F327"/>
    </row>
    <row r="328" spans="1:6">
      <c r="A328"/>
      <c r="B328"/>
      <c r="C328"/>
      <c r="D328"/>
      <c r="E328"/>
      <c r="F328"/>
    </row>
    <row r="329" spans="1:6">
      <c r="A329"/>
      <c r="B329"/>
      <c r="C329"/>
      <c r="D329"/>
      <c r="E329"/>
      <c r="F329"/>
    </row>
    <row r="330" spans="1:6">
      <c r="A330"/>
      <c r="B330"/>
      <c r="C330"/>
      <c r="D330"/>
      <c r="E330"/>
      <c r="F330"/>
    </row>
    <row r="331" spans="1:6">
      <c r="A331"/>
      <c r="B331"/>
      <c r="C331"/>
      <c r="D331"/>
      <c r="E331"/>
      <c r="F331"/>
    </row>
    <row r="332" spans="1:6">
      <c r="A332"/>
      <c r="B332"/>
      <c r="C332"/>
      <c r="D332"/>
      <c r="E332"/>
      <c r="F332"/>
    </row>
    <row r="333" spans="1:6">
      <c r="A333"/>
      <c r="B333"/>
      <c r="C333"/>
      <c r="D333"/>
      <c r="E333"/>
      <c r="F333"/>
    </row>
    <row r="334" spans="1:6">
      <c r="A334"/>
      <c r="B334"/>
      <c r="C334"/>
      <c r="D334"/>
      <c r="E334"/>
      <c r="F334"/>
    </row>
    <row r="335" spans="1:6">
      <c r="A335"/>
      <c r="B335"/>
      <c r="C335"/>
      <c r="D335"/>
      <c r="E335"/>
      <c r="F335"/>
    </row>
    <row r="336" spans="1:6">
      <c r="A336"/>
      <c r="B336"/>
      <c r="C336"/>
      <c r="D336"/>
      <c r="E336"/>
      <c r="F336"/>
    </row>
    <row r="337" spans="1:6">
      <c r="A337"/>
      <c r="B337"/>
      <c r="C337"/>
      <c r="D337"/>
      <c r="E337"/>
      <c r="F337"/>
    </row>
    <row r="338" spans="1:6">
      <c r="A338"/>
      <c r="B338"/>
      <c r="C338"/>
      <c r="D338"/>
      <c r="E338"/>
      <c r="F338"/>
    </row>
    <row r="339" spans="1:6">
      <c r="A339"/>
      <c r="B339"/>
      <c r="C339"/>
      <c r="D339"/>
      <c r="E339"/>
      <c r="F339"/>
    </row>
    <row r="340" spans="1:6">
      <c r="A340"/>
      <c r="B340"/>
      <c r="C340"/>
      <c r="D340"/>
      <c r="E340"/>
      <c r="F340"/>
    </row>
    <row r="341" spans="1:6">
      <c r="A341"/>
      <c r="B341"/>
      <c r="C341"/>
      <c r="D341"/>
      <c r="E341"/>
      <c r="F341"/>
    </row>
    <row r="342" spans="1:6">
      <c r="A342"/>
      <c r="B342"/>
      <c r="C342"/>
      <c r="D342"/>
      <c r="E342"/>
      <c r="F342"/>
    </row>
    <row r="343" spans="1:6">
      <c r="A343"/>
      <c r="B343"/>
      <c r="C343"/>
      <c r="D343"/>
      <c r="E343"/>
      <c r="F343"/>
    </row>
    <row r="344" spans="1:6">
      <c r="A344"/>
      <c r="B344"/>
      <c r="C344"/>
      <c r="D344"/>
      <c r="E344"/>
      <c r="F344"/>
    </row>
    <row r="345" spans="1:6">
      <c r="A345"/>
      <c r="B345"/>
      <c r="C345"/>
      <c r="D345"/>
      <c r="E345"/>
      <c r="F345"/>
    </row>
    <row r="346" spans="1:6">
      <c r="A346"/>
      <c r="B346"/>
      <c r="C346"/>
      <c r="D346"/>
      <c r="E346"/>
      <c r="F346"/>
    </row>
    <row r="347" spans="1:6">
      <c r="A347"/>
      <c r="B347"/>
      <c r="C347"/>
      <c r="D347"/>
      <c r="E347"/>
      <c r="F347"/>
    </row>
    <row r="348" spans="1:6">
      <c r="A348"/>
      <c r="B348"/>
      <c r="C348"/>
      <c r="D348"/>
      <c r="E348"/>
      <c r="F348"/>
    </row>
    <row r="349" spans="1:6">
      <c r="A349"/>
      <c r="B349"/>
      <c r="C349"/>
      <c r="D349"/>
      <c r="E349"/>
      <c r="F349"/>
    </row>
    <row r="350" spans="1:6">
      <c r="A350"/>
      <c r="B350"/>
      <c r="C350"/>
      <c r="D350"/>
      <c r="E350"/>
      <c r="F350"/>
    </row>
    <row r="351" spans="1:6">
      <c r="A351"/>
      <c r="B351"/>
      <c r="C351"/>
      <c r="D351"/>
      <c r="E351"/>
      <c r="F351"/>
    </row>
    <row r="352" spans="1:6">
      <c r="A352"/>
      <c r="B352"/>
      <c r="C352"/>
      <c r="D352"/>
      <c r="E352"/>
      <c r="F352"/>
    </row>
    <row r="353" spans="1:6">
      <c r="A353"/>
      <c r="B353"/>
      <c r="C353"/>
      <c r="D353"/>
      <c r="E353"/>
      <c r="F353"/>
    </row>
    <row r="354" spans="1:6">
      <c r="A354"/>
      <c r="B354"/>
      <c r="C354"/>
      <c r="D354"/>
      <c r="E354"/>
      <c r="F354"/>
    </row>
    <row r="355" spans="1:6">
      <c r="A355"/>
      <c r="B355"/>
      <c r="C355"/>
      <c r="D355"/>
      <c r="E355"/>
      <c r="F355"/>
    </row>
    <row r="356" spans="1:6">
      <c r="A356"/>
      <c r="B356"/>
      <c r="C356"/>
      <c r="D356"/>
      <c r="E356"/>
      <c r="F356"/>
    </row>
    <row r="357" spans="1:6">
      <c r="A357"/>
      <c r="B357"/>
      <c r="C357"/>
      <c r="D357"/>
      <c r="E357"/>
      <c r="F357"/>
    </row>
    <row r="358" spans="1:6">
      <c r="A358"/>
      <c r="B358"/>
      <c r="C358"/>
      <c r="D358"/>
      <c r="E358"/>
      <c r="F358"/>
    </row>
    <row r="359" spans="1:6">
      <c r="A359"/>
      <c r="B359"/>
      <c r="C359"/>
      <c r="D359"/>
      <c r="E359"/>
      <c r="F359"/>
    </row>
    <row r="360" spans="1:6">
      <c r="A360"/>
      <c r="B360"/>
      <c r="C360"/>
      <c r="D360"/>
      <c r="E360"/>
      <c r="F360"/>
    </row>
    <row r="361" spans="1:6">
      <c r="A361"/>
      <c r="B361"/>
      <c r="C361"/>
      <c r="D361"/>
      <c r="E361"/>
      <c r="F361"/>
    </row>
    <row r="362" spans="1:6">
      <c r="A362"/>
      <c r="B362"/>
      <c r="C362"/>
      <c r="D362"/>
      <c r="E362"/>
      <c r="F362"/>
    </row>
    <row r="363" spans="1:6">
      <c r="A363"/>
      <c r="B363"/>
      <c r="C363"/>
      <c r="D363"/>
      <c r="E363"/>
      <c r="F363"/>
    </row>
    <row r="364" spans="1:6">
      <c r="A364"/>
      <c r="B364"/>
      <c r="C364"/>
      <c r="D364"/>
      <c r="E364"/>
      <c r="F364"/>
    </row>
    <row r="365" spans="1:6">
      <c r="A365"/>
      <c r="B365"/>
      <c r="C365"/>
      <c r="D365"/>
      <c r="E365"/>
      <c r="F365"/>
    </row>
    <row r="366" spans="1:6">
      <c r="A366"/>
      <c r="B366"/>
      <c r="C366"/>
      <c r="D366"/>
      <c r="E366"/>
      <c r="F366"/>
    </row>
    <row r="367" spans="1:6">
      <c r="A367"/>
      <c r="B367"/>
      <c r="C367"/>
      <c r="D367"/>
      <c r="E367"/>
      <c r="F367"/>
    </row>
    <row r="368" spans="1:6">
      <c r="A368"/>
      <c r="B368"/>
      <c r="C368"/>
      <c r="D368"/>
      <c r="E368"/>
      <c r="F368"/>
    </row>
    <row r="369" spans="1:6">
      <c r="A369"/>
      <c r="B369"/>
      <c r="C369"/>
      <c r="D369"/>
      <c r="E369"/>
      <c r="F369"/>
    </row>
    <row r="370" spans="1:6">
      <c r="A370"/>
      <c r="B370"/>
      <c r="C370"/>
      <c r="D370"/>
      <c r="E370"/>
      <c r="F370"/>
    </row>
    <row r="371" spans="1:6">
      <c r="A371"/>
      <c r="B371"/>
      <c r="C371"/>
      <c r="D371"/>
      <c r="E371"/>
      <c r="F371"/>
    </row>
    <row r="372" spans="1:6">
      <c r="A372"/>
      <c r="B372"/>
      <c r="C372"/>
      <c r="D372"/>
      <c r="E372"/>
      <c r="F372"/>
    </row>
    <row r="373" spans="1:6">
      <c r="A373"/>
      <c r="B373"/>
      <c r="C373"/>
      <c r="D373"/>
      <c r="E373"/>
      <c r="F373"/>
    </row>
    <row r="374" spans="1:6">
      <c r="A374"/>
      <c r="B374"/>
      <c r="C374"/>
      <c r="D374"/>
      <c r="E374"/>
      <c r="F374"/>
    </row>
    <row r="375" spans="1:6">
      <c r="A375"/>
      <c r="B375"/>
      <c r="C375"/>
      <c r="D375"/>
      <c r="E375"/>
      <c r="F375"/>
    </row>
    <row r="376" spans="1:6">
      <c r="A376"/>
      <c r="B376"/>
      <c r="C376"/>
      <c r="D376"/>
      <c r="E376"/>
      <c r="F376"/>
    </row>
    <row r="377" spans="1:6">
      <c r="A377"/>
      <c r="B377"/>
      <c r="C377"/>
      <c r="D377"/>
      <c r="E377"/>
      <c r="F377"/>
    </row>
    <row r="378" spans="1:6">
      <c r="A378"/>
      <c r="B378"/>
      <c r="C378"/>
      <c r="D378"/>
      <c r="E378"/>
      <c r="F378"/>
    </row>
    <row r="379" spans="1:6">
      <c r="A379"/>
      <c r="B379"/>
      <c r="C379"/>
      <c r="D379"/>
      <c r="E379"/>
      <c r="F379"/>
    </row>
    <row r="380" spans="1:6">
      <c r="A380"/>
      <c r="B380"/>
      <c r="C380"/>
      <c r="D380"/>
      <c r="E380"/>
      <c r="F380"/>
    </row>
    <row r="381" spans="1:6">
      <c r="A381"/>
      <c r="B381"/>
      <c r="C381"/>
      <c r="D381"/>
      <c r="E381"/>
      <c r="F381"/>
    </row>
    <row r="382" spans="1:6">
      <c r="A382"/>
      <c r="B382"/>
      <c r="C382"/>
      <c r="D382"/>
      <c r="E382"/>
      <c r="F382"/>
    </row>
    <row r="383" spans="1:6">
      <c r="A383"/>
      <c r="B383"/>
      <c r="C383"/>
      <c r="D383"/>
      <c r="E383"/>
      <c r="F383"/>
    </row>
    <row r="384" spans="1:6">
      <c r="A384"/>
      <c r="B384"/>
      <c r="C384"/>
      <c r="D384"/>
      <c r="E384"/>
      <c r="F384"/>
    </row>
    <row r="385" spans="1:6">
      <c r="A385"/>
      <c r="B385"/>
      <c r="C385"/>
      <c r="D385"/>
      <c r="E385"/>
      <c r="F385"/>
    </row>
    <row r="386" spans="1:6">
      <c r="A386"/>
      <c r="B386"/>
      <c r="C386"/>
      <c r="D386"/>
      <c r="E386"/>
      <c r="F386"/>
    </row>
    <row r="387" spans="1:6">
      <c r="A387"/>
      <c r="B387"/>
      <c r="C387"/>
      <c r="D387"/>
      <c r="E387"/>
      <c r="F387"/>
    </row>
    <row r="388" spans="1:6">
      <c r="A388"/>
      <c r="B388"/>
      <c r="C388"/>
      <c r="D388"/>
      <c r="E388"/>
      <c r="F388"/>
    </row>
    <row r="389" spans="1:6">
      <c r="A389"/>
      <c r="B389"/>
      <c r="C389"/>
      <c r="D389"/>
      <c r="E389"/>
      <c r="F389"/>
    </row>
    <row r="390" spans="1:6">
      <c r="A390"/>
      <c r="B390"/>
      <c r="C390"/>
      <c r="D390"/>
      <c r="E390"/>
      <c r="F390"/>
    </row>
    <row r="391" spans="1:6">
      <c r="A391"/>
      <c r="B391"/>
      <c r="C391"/>
      <c r="D391"/>
      <c r="E391"/>
      <c r="F391"/>
    </row>
    <row r="392" spans="1:6">
      <c r="A392"/>
      <c r="B392"/>
      <c r="C392"/>
      <c r="D392"/>
      <c r="E392"/>
      <c r="F392"/>
    </row>
    <row r="393" spans="1:6">
      <c r="A393"/>
      <c r="B393"/>
      <c r="C393"/>
      <c r="D393"/>
      <c r="E393"/>
      <c r="F393"/>
    </row>
    <row r="394" spans="1:6">
      <c r="A394"/>
      <c r="B394"/>
      <c r="C394"/>
      <c r="D394"/>
      <c r="E394"/>
      <c r="F394"/>
    </row>
    <row r="395" spans="1:6">
      <c r="A395"/>
      <c r="B395"/>
      <c r="C395"/>
      <c r="D395"/>
      <c r="E395"/>
      <c r="F395"/>
    </row>
    <row r="396" spans="1:6">
      <c r="A396"/>
      <c r="B396"/>
      <c r="C396"/>
      <c r="D396"/>
      <c r="E396"/>
      <c r="F396"/>
    </row>
    <row r="397" spans="1:6">
      <c r="A397"/>
      <c r="B397"/>
      <c r="C397"/>
      <c r="D397"/>
      <c r="E397"/>
      <c r="F397"/>
    </row>
    <row r="398" spans="1:6">
      <c r="A398"/>
      <c r="B398"/>
      <c r="C398"/>
      <c r="D398"/>
      <c r="E398"/>
      <c r="F398"/>
    </row>
    <row r="399" spans="1:6">
      <c r="A399"/>
      <c r="B399"/>
      <c r="C399"/>
      <c r="D399"/>
      <c r="E399"/>
      <c r="F399"/>
    </row>
    <row r="400" spans="1:6">
      <c r="A400"/>
      <c r="B400"/>
      <c r="C400"/>
      <c r="D400"/>
      <c r="E400"/>
      <c r="F400"/>
    </row>
    <row r="401" spans="1:6">
      <c r="A401"/>
      <c r="B401"/>
      <c r="C401"/>
      <c r="D401"/>
      <c r="E401"/>
      <c r="F401"/>
    </row>
    <row r="402" spans="1:6">
      <c r="A402"/>
      <c r="B402"/>
      <c r="C402"/>
      <c r="D402"/>
      <c r="E402"/>
      <c r="F402"/>
    </row>
    <row r="403" spans="1:6">
      <c r="A403"/>
      <c r="B403"/>
      <c r="C403"/>
      <c r="D403"/>
      <c r="E403"/>
      <c r="F403"/>
    </row>
    <row r="404" spans="1:6">
      <c r="A404"/>
      <c r="B404"/>
      <c r="C404"/>
      <c r="D404"/>
      <c r="E404"/>
      <c r="F404"/>
    </row>
    <row r="405" spans="1:6">
      <c r="A405"/>
      <c r="B405"/>
      <c r="C405"/>
      <c r="D405"/>
      <c r="E405"/>
      <c r="F405"/>
    </row>
    <row r="406" spans="1:6">
      <c r="A406"/>
      <c r="B406"/>
      <c r="C406"/>
      <c r="D406"/>
      <c r="E406"/>
      <c r="F406"/>
    </row>
    <row r="407" spans="1:6">
      <c r="A407"/>
      <c r="B407"/>
      <c r="C407"/>
      <c r="D407"/>
      <c r="E407"/>
      <c r="F407"/>
    </row>
    <row r="408" spans="1:6">
      <c r="A408"/>
      <c r="B408"/>
      <c r="C408"/>
      <c r="D408"/>
      <c r="E408"/>
      <c r="F408"/>
    </row>
    <row r="409" spans="1:6">
      <c r="A409"/>
      <c r="B409"/>
      <c r="C409"/>
      <c r="D409"/>
      <c r="E409"/>
      <c r="F409"/>
    </row>
    <row r="410" spans="1:6">
      <c r="A410"/>
      <c r="B410"/>
      <c r="C410"/>
      <c r="D410"/>
      <c r="E410"/>
      <c r="F410"/>
    </row>
    <row r="411" spans="1:6">
      <c r="A411"/>
      <c r="B411"/>
      <c r="C411"/>
      <c r="D411"/>
      <c r="E411"/>
      <c r="F411"/>
    </row>
    <row r="412" spans="1:6">
      <c r="A412"/>
      <c r="B412"/>
      <c r="C412"/>
      <c r="D412"/>
      <c r="E412"/>
      <c r="F412"/>
    </row>
    <row r="413" spans="1:6">
      <c r="A413"/>
      <c r="B413"/>
      <c r="C413"/>
      <c r="D413"/>
      <c r="E413"/>
      <c r="F413"/>
    </row>
    <row r="414" spans="1:6">
      <c r="A414"/>
      <c r="B414"/>
      <c r="C414"/>
      <c r="D414"/>
      <c r="E414"/>
      <c r="F414"/>
    </row>
    <row r="415" spans="1:6">
      <c r="A415"/>
      <c r="B415"/>
      <c r="C415"/>
      <c r="D415"/>
      <c r="E415"/>
      <c r="F415"/>
    </row>
    <row r="416" spans="1:6">
      <c r="A416"/>
      <c r="B416"/>
      <c r="C416"/>
      <c r="D416"/>
      <c r="E416"/>
      <c r="F416"/>
    </row>
    <row r="417" spans="1:6">
      <c r="A417"/>
      <c r="B417"/>
      <c r="C417"/>
      <c r="D417"/>
      <c r="E417"/>
      <c r="F417"/>
    </row>
    <row r="418" spans="1:6">
      <c r="A418"/>
      <c r="B418"/>
      <c r="C418"/>
      <c r="D418"/>
      <c r="E418"/>
      <c r="F418"/>
    </row>
    <row r="419" spans="1:6">
      <c r="A419"/>
      <c r="B419"/>
      <c r="C419"/>
      <c r="D419"/>
      <c r="E419"/>
      <c r="F419"/>
    </row>
    <row r="420" spans="1:6">
      <c r="A420"/>
      <c r="B420"/>
      <c r="C420"/>
      <c r="D420"/>
      <c r="E420"/>
      <c r="F420"/>
    </row>
    <row r="421" spans="1:6">
      <c r="A421"/>
      <c r="B421"/>
      <c r="C421"/>
      <c r="D421"/>
      <c r="E421"/>
      <c r="F421"/>
    </row>
    <row r="422" spans="1:6">
      <c r="A422"/>
      <c r="B422"/>
      <c r="C422"/>
      <c r="D422"/>
      <c r="E422"/>
      <c r="F422"/>
    </row>
    <row r="423" spans="1:6">
      <c r="A423"/>
      <c r="B423"/>
      <c r="C423"/>
      <c r="D423"/>
      <c r="E423"/>
      <c r="F423"/>
    </row>
    <row r="424" spans="1:6">
      <c r="A424"/>
      <c r="B424"/>
      <c r="C424"/>
      <c r="D424"/>
      <c r="E424"/>
      <c r="F424"/>
    </row>
    <row r="425" spans="1:6">
      <c r="A425"/>
      <c r="B425"/>
      <c r="C425"/>
      <c r="D425"/>
      <c r="E425"/>
      <c r="F425"/>
    </row>
    <row r="426" spans="1:6">
      <c r="A426"/>
      <c r="B426"/>
      <c r="C426"/>
      <c r="D426"/>
      <c r="E426"/>
      <c r="F426"/>
    </row>
    <row r="427" spans="1:6">
      <c r="A427"/>
      <c r="B427"/>
      <c r="C427"/>
      <c r="D427"/>
      <c r="E427"/>
      <c r="F427"/>
    </row>
    <row r="428" spans="1:6">
      <c r="A428"/>
      <c r="B428"/>
      <c r="C428"/>
      <c r="D428"/>
      <c r="E428"/>
      <c r="F428"/>
    </row>
    <row r="429" spans="1:6">
      <c r="A429"/>
      <c r="B429"/>
      <c r="C429"/>
      <c r="D429"/>
      <c r="E429"/>
      <c r="F429"/>
    </row>
    <row r="430" spans="1:6">
      <c r="A430"/>
      <c r="B430"/>
      <c r="C430"/>
      <c r="D430"/>
      <c r="E430"/>
      <c r="F430"/>
    </row>
    <row r="431" spans="1:6">
      <c r="A431"/>
      <c r="B431"/>
      <c r="C431"/>
      <c r="D431"/>
      <c r="E431"/>
      <c r="F431"/>
    </row>
    <row r="432" spans="1:6">
      <c r="A432"/>
      <c r="B432"/>
      <c r="C432"/>
      <c r="D432"/>
      <c r="E432"/>
      <c r="F432"/>
    </row>
    <row r="433" spans="1:6">
      <c r="A433"/>
      <c r="B433"/>
      <c r="C433"/>
      <c r="D433"/>
      <c r="E433"/>
      <c r="F433"/>
    </row>
    <row r="434" spans="1:6">
      <c r="A434"/>
      <c r="B434"/>
      <c r="C434"/>
      <c r="D434"/>
      <c r="E434"/>
      <c r="F434"/>
    </row>
    <row r="435" spans="1:6">
      <c r="A435"/>
      <c r="B435"/>
      <c r="C435"/>
      <c r="D435"/>
      <c r="E435"/>
      <c r="F435"/>
    </row>
    <row r="436" spans="1:6">
      <c r="A436"/>
      <c r="B436"/>
      <c r="C436"/>
      <c r="D436"/>
      <c r="E436"/>
      <c r="F436"/>
    </row>
    <row r="437" spans="1:6">
      <c r="A437"/>
      <c r="B437"/>
      <c r="C437"/>
      <c r="D437"/>
      <c r="E437"/>
      <c r="F437"/>
    </row>
    <row r="438" spans="1:6">
      <c r="A438"/>
      <c r="B438"/>
      <c r="C438"/>
      <c r="D438"/>
      <c r="E438"/>
      <c r="F438"/>
    </row>
    <row r="439" spans="1:6">
      <c r="A439"/>
      <c r="B439"/>
      <c r="C439"/>
      <c r="D439"/>
      <c r="E439"/>
      <c r="F439"/>
    </row>
    <row r="440" spans="1:6">
      <c r="A440"/>
      <c r="B440"/>
      <c r="C440"/>
      <c r="D440"/>
      <c r="E440"/>
      <c r="F440"/>
    </row>
    <row r="441" spans="1:6">
      <c r="A441"/>
      <c r="B441"/>
      <c r="C441"/>
      <c r="D441"/>
      <c r="E441"/>
      <c r="F441"/>
    </row>
    <row r="442" spans="1:6">
      <c r="A442"/>
      <c r="B442"/>
      <c r="C442"/>
      <c r="D442"/>
      <c r="E442"/>
      <c r="F442"/>
    </row>
    <row r="443" spans="1:6">
      <c r="A443"/>
      <c r="B443"/>
      <c r="C443"/>
      <c r="D443"/>
      <c r="E443"/>
      <c r="F443"/>
    </row>
    <row r="444" spans="1:6">
      <c r="A444"/>
      <c r="B444"/>
      <c r="C444"/>
      <c r="D444"/>
      <c r="E444"/>
      <c r="F444"/>
    </row>
    <row r="445" spans="1:6">
      <c r="A445"/>
      <c r="B445"/>
      <c r="C445"/>
      <c r="D445"/>
      <c r="E445"/>
      <c r="F445"/>
    </row>
    <row r="446" spans="1:6">
      <c r="A446"/>
      <c r="B446"/>
      <c r="C446"/>
      <c r="D446"/>
      <c r="E446"/>
      <c r="F446"/>
    </row>
    <row r="447" spans="1:6">
      <c r="A447"/>
      <c r="B447"/>
      <c r="C447"/>
      <c r="D447"/>
      <c r="E447"/>
      <c r="F447"/>
    </row>
    <row r="448" spans="1:6">
      <c r="A448"/>
      <c r="B448"/>
      <c r="C448"/>
      <c r="D448"/>
      <c r="E448"/>
      <c r="F448"/>
    </row>
    <row r="449" spans="1:6">
      <c r="A449"/>
      <c r="B449"/>
      <c r="C449"/>
      <c r="D449"/>
      <c r="E449"/>
      <c r="F449"/>
    </row>
    <row r="450" spans="1:6">
      <c r="A450"/>
      <c r="B450"/>
      <c r="C450"/>
      <c r="D450"/>
      <c r="E450"/>
      <c r="F450"/>
    </row>
    <row r="451" spans="1:6">
      <c r="A451"/>
      <c r="B451"/>
      <c r="C451"/>
      <c r="D451"/>
      <c r="E451"/>
      <c r="F451"/>
    </row>
    <row r="452" spans="1:6">
      <c r="A452"/>
      <c r="B452"/>
      <c r="C452"/>
      <c r="D452"/>
      <c r="E452"/>
      <c r="F452"/>
    </row>
    <row r="453" spans="1:6">
      <c r="A453"/>
      <c r="B453"/>
      <c r="C453"/>
      <c r="D453"/>
      <c r="E453"/>
      <c r="F453"/>
    </row>
    <row r="454" spans="1:6">
      <c r="A454"/>
      <c r="B454"/>
      <c r="C454"/>
      <c r="D454"/>
      <c r="E454"/>
      <c r="F454"/>
    </row>
    <row r="455" spans="1:6">
      <c r="A455"/>
      <c r="B455"/>
      <c r="C455"/>
      <c r="D455"/>
      <c r="E455"/>
      <c r="F455"/>
    </row>
    <row r="456" spans="1:6">
      <c r="A456"/>
      <c r="B456"/>
      <c r="C456"/>
      <c r="D456"/>
      <c r="E456"/>
      <c r="F456"/>
    </row>
    <row r="457" spans="1:6">
      <c r="A457"/>
      <c r="B457"/>
      <c r="C457"/>
      <c r="D457"/>
      <c r="E457"/>
      <c r="F457"/>
    </row>
    <row r="458" spans="1:6">
      <c r="A458"/>
      <c r="B458"/>
      <c r="C458"/>
      <c r="D458"/>
      <c r="E458"/>
      <c r="F458"/>
    </row>
    <row r="459" spans="1:6">
      <c r="A459"/>
      <c r="B459"/>
      <c r="C459"/>
      <c r="D459"/>
      <c r="E459"/>
      <c r="F459"/>
    </row>
    <row r="460" spans="1:6">
      <c r="A460"/>
      <c r="B460"/>
      <c r="C460"/>
      <c r="D460"/>
      <c r="E460"/>
      <c r="F460"/>
    </row>
    <row r="461" spans="1:6">
      <c r="A461"/>
      <c r="B461"/>
      <c r="C461"/>
      <c r="D461"/>
      <c r="E461"/>
      <c r="F461"/>
    </row>
    <row r="462" spans="1:6">
      <c r="A462"/>
      <c r="B462"/>
      <c r="C462"/>
      <c r="D462"/>
      <c r="E462"/>
      <c r="F462"/>
    </row>
    <row r="463" spans="1:6">
      <c r="A463"/>
      <c r="B463"/>
      <c r="C463"/>
      <c r="D463"/>
      <c r="E463"/>
      <c r="F463"/>
    </row>
    <row r="464" spans="1:6">
      <c r="A464"/>
      <c r="B464"/>
      <c r="C464"/>
      <c r="D464"/>
      <c r="E464"/>
      <c r="F464"/>
    </row>
    <row r="465" spans="1:6">
      <c r="A465"/>
      <c r="B465"/>
      <c r="C465"/>
      <c r="D465"/>
      <c r="E465"/>
      <c r="F465"/>
    </row>
    <row r="466" spans="1:6">
      <c r="A466"/>
      <c r="B466"/>
      <c r="C466"/>
      <c r="D466"/>
      <c r="E466"/>
      <c r="F466"/>
    </row>
    <row r="467" spans="1:6">
      <c r="A467"/>
      <c r="B467"/>
      <c r="C467"/>
      <c r="D467"/>
      <c r="E467"/>
      <c r="F467"/>
    </row>
    <row r="468" spans="1:6">
      <c r="A468"/>
      <c r="B468"/>
      <c r="C468"/>
      <c r="D468"/>
      <c r="E468"/>
      <c r="F468"/>
    </row>
    <row r="469" spans="1:6">
      <c r="A469"/>
      <c r="B469"/>
      <c r="C469"/>
      <c r="D469"/>
      <c r="E469"/>
      <c r="F469"/>
    </row>
    <row r="470" spans="1:6">
      <c r="A470"/>
      <c r="B470"/>
      <c r="C470"/>
      <c r="D470"/>
      <c r="E470"/>
      <c r="F470"/>
    </row>
    <row r="471" spans="1:6">
      <c r="A471"/>
      <c r="B471"/>
      <c r="C471"/>
      <c r="D471"/>
      <c r="E471"/>
      <c r="F471"/>
    </row>
    <row r="472" spans="1:6">
      <c r="A472"/>
      <c r="B472"/>
      <c r="C472"/>
      <c r="D472"/>
      <c r="E472"/>
      <c r="F472"/>
    </row>
    <row r="473" spans="1:6">
      <c r="A473"/>
      <c r="B473"/>
      <c r="C473"/>
      <c r="D473"/>
      <c r="E473"/>
      <c r="F473"/>
    </row>
    <row r="474" spans="1:6">
      <c r="A474"/>
      <c r="B474"/>
      <c r="C474"/>
      <c r="D474"/>
      <c r="E474"/>
      <c r="F474"/>
    </row>
    <row r="475" spans="1:6">
      <c r="A475"/>
      <c r="B475"/>
      <c r="C475"/>
      <c r="D475"/>
      <c r="E475"/>
      <c r="F475"/>
    </row>
    <row r="476" spans="1:6">
      <c r="A476"/>
      <c r="B476"/>
      <c r="C476"/>
      <c r="D476"/>
      <c r="E476"/>
      <c r="F476"/>
    </row>
    <row r="477" spans="1:6">
      <c r="A477"/>
      <c r="B477"/>
      <c r="C477"/>
      <c r="D477"/>
      <c r="E477"/>
      <c r="F477"/>
    </row>
    <row r="478" spans="1:6">
      <c r="A478"/>
      <c r="B478"/>
      <c r="C478"/>
      <c r="D478"/>
      <c r="E478"/>
      <c r="F478"/>
    </row>
    <row r="479" spans="1:6">
      <c r="A479"/>
      <c r="B479"/>
      <c r="C479"/>
      <c r="D479"/>
      <c r="E479"/>
      <c r="F479"/>
    </row>
    <row r="480" spans="1:6">
      <c r="A480"/>
      <c r="B480"/>
      <c r="C480"/>
      <c r="D480"/>
      <c r="E480"/>
      <c r="F480"/>
    </row>
    <row r="481" spans="1:6">
      <c r="A481"/>
      <c r="B481"/>
      <c r="C481"/>
      <c r="D481"/>
      <c r="E481"/>
      <c r="F481"/>
    </row>
    <row r="482" spans="1:6">
      <c r="A482"/>
      <c r="B482"/>
      <c r="C482"/>
      <c r="D482"/>
      <c r="E482"/>
      <c r="F482"/>
    </row>
    <row r="483" spans="1:6">
      <c r="A483"/>
      <c r="B483"/>
      <c r="C483"/>
      <c r="D483"/>
      <c r="E483"/>
      <c r="F483"/>
    </row>
    <row r="484" spans="1:6">
      <c r="A484"/>
      <c r="B484"/>
      <c r="C484"/>
      <c r="D484"/>
      <c r="E484"/>
      <c r="F484"/>
    </row>
    <row r="485" spans="1:6">
      <c r="A485"/>
      <c r="B485"/>
      <c r="C485"/>
      <c r="D485"/>
      <c r="E485"/>
      <c r="F485"/>
    </row>
    <row r="486" spans="1:6">
      <c r="A486"/>
      <c r="B486"/>
      <c r="C486"/>
      <c r="D486"/>
      <c r="E486"/>
      <c r="F486"/>
    </row>
    <row r="487" spans="1:6">
      <c r="A487"/>
      <c r="B487"/>
      <c r="C487"/>
      <c r="D487"/>
      <c r="E487"/>
      <c r="F487"/>
    </row>
    <row r="488" spans="1:6">
      <c r="A488"/>
      <c r="B488"/>
      <c r="C488"/>
      <c r="D488"/>
      <c r="E488"/>
      <c r="F488"/>
    </row>
    <row r="489" spans="1:6">
      <c r="A489"/>
      <c r="B489"/>
      <c r="C489"/>
      <c r="D489"/>
      <c r="E489"/>
      <c r="F489"/>
    </row>
    <row r="490" spans="1:6">
      <c r="A490"/>
      <c r="B490"/>
      <c r="C490"/>
      <c r="D490"/>
      <c r="E490"/>
      <c r="F490"/>
    </row>
    <row r="491" spans="1:6">
      <c r="A491"/>
      <c r="B491"/>
      <c r="C491"/>
      <c r="D491"/>
      <c r="E491"/>
      <c r="F491"/>
    </row>
    <row r="492" spans="1:6">
      <c r="A492"/>
      <c r="B492"/>
      <c r="C492"/>
      <c r="D492"/>
      <c r="E492"/>
      <c r="F492"/>
    </row>
    <row r="493" spans="1:6">
      <c r="A493"/>
      <c r="B493"/>
      <c r="C493"/>
      <c r="D493"/>
      <c r="E493"/>
      <c r="F493"/>
    </row>
    <row r="494" spans="1:6">
      <c r="A494"/>
      <c r="B494"/>
      <c r="C494"/>
      <c r="D494"/>
      <c r="E494"/>
      <c r="F494"/>
    </row>
    <row r="495" spans="1:6">
      <c r="A495"/>
      <c r="B495"/>
      <c r="C495"/>
      <c r="D495"/>
      <c r="E495"/>
      <c r="F495"/>
    </row>
    <row r="496" spans="1:6">
      <c r="A496"/>
      <c r="B496"/>
      <c r="C496"/>
      <c r="D496"/>
      <c r="E496"/>
      <c r="F496"/>
    </row>
    <row r="497" spans="1:6">
      <c r="A497"/>
      <c r="B497"/>
      <c r="C497"/>
      <c r="D497"/>
      <c r="E497"/>
      <c r="F497"/>
    </row>
    <row r="498" spans="1:6">
      <c r="A498"/>
      <c r="B498"/>
      <c r="C498"/>
      <c r="D498"/>
      <c r="E498"/>
      <c r="F498"/>
    </row>
    <row r="499" spans="1:6">
      <c r="A499"/>
      <c r="B499"/>
      <c r="C499"/>
      <c r="D499"/>
      <c r="E499"/>
      <c r="F499"/>
    </row>
    <row r="500" spans="1:6">
      <c r="A500"/>
      <c r="B500"/>
      <c r="C500"/>
      <c r="D500"/>
      <c r="E500"/>
      <c r="F500"/>
    </row>
    <row r="501" spans="1:6">
      <c r="A501"/>
      <c r="B501"/>
      <c r="C501"/>
      <c r="D501"/>
      <c r="E501"/>
      <c r="F501"/>
    </row>
    <row r="502" spans="1:6">
      <c r="A502"/>
      <c r="B502"/>
      <c r="C502"/>
      <c r="D502"/>
      <c r="E502"/>
      <c r="F502"/>
    </row>
    <row r="503" spans="1:6">
      <c r="A503"/>
      <c r="B503"/>
      <c r="C503"/>
      <c r="D503"/>
      <c r="E503"/>
      <c r="F503"/>
    </row>
    <row r="504" spans="1:6">
      <c r="A504"/>
      <c r="B504"/>
      <c r="C504"/>
      <c r="D504"/>
      <c r="E504"/>
      <c r="F504"/>
    </row>
    <row r="505" spans="1:6">
      <c r="A505"/>
      <c r="B505"/>
      <c r="C505"/>
      <c r="D505"/>
      <c r="E505"/>
      <c r="F505"/>
    </row>
    <row r="506" spans="1:6">
      <c r="A506"/>
      <c r="B506"/>
      <c r="C506"/>
      <c r="D506"/>
      <c r="E506"/>
      <c r="F506"/>
    </row>
    <row r="507" spans="1:6">
      <c r="A507"/>
      <c r="B507"/>
      <c r="C507"/>
      <c r="D507"/>
      <c r="E507"/>
      <c r="F507"/>
    </row>
    <row r="508" spans="1:6">
      <c r="A508"/>
      <c r="B508"/>
      <c r="C508"/>
      <c r="D508"/>
      <c r="E508"/>
      <c r="F508"/>
    </row>
    <row r="509" spans="1:6">
      <c r="A509"/>
      <c r="B509"/>
      <c r="C509"/>
      <c r="D509"/>
      <c r="E509"/>
      <c r="F509"/>
    </row>
    <row r="510" spans="1:6">
      <c r="A510"/>
      <c r="B510"/>
      <c r="C510"/>
      <c r="D510"/>
      <c r="E510"/>
      <c r="F510"/>
    </row>
    <row r="511" spans="1:6">
      <c r="A511"/>
      <c r="B511"/>
      <c r="C511"/>
      <c r="D511"/>
      <c r="E511"/>
      <c r="F511"/>
    </row>
    <row r="512" spans="1:6">
      <c r="A512"/>
      <c r="B512"/>
      <c r="C512"/>
      <c r="D512"/>
      <c r="E512"/>
      <c r="F512"/>
    </row>
    <row r="513" spans="1:6">
      <c r="A513"/>
      <c r="B513"/>
      <c r="C513"/>
      <c r="D513"/>
      <c r="E513"/>
      <c r="F513"/>
    </row>
    <row r="514" spans="1:6">
      <c r="A514"/>
      <c r="B514"/>
      <c r="C514"/>
      <c r="D514"/>
      <c r="E514"/>
      <c r="F514"/>
    </row>
    <row r="515" spans="1:6">
      <c r="A515"/>
      <c r="B515"/>
      <c r="C515"/>
      <c r="D515"/>
      <c r="E515"/>
      <c r="F515"/>
    </row>
    <row r="516" spans="1:6">
      <c r="A516"/>
      <c r="B516"/>
      <c r="C516"/>
      <c r="D516"/>
      <c r="E516"/>
      <c r="F516"/>
    </row>
    <row r="517" spans="1:6">
      <c r="A517"/>
      <c r="B517"/>
      <c r="C517"/>
      <c r="D517"/>
      <c r="E517"/>
      <c r="F517"/>
    </row>
    <row r="518" spans="1:6">
      <c r="A518"/>
      <c r="B518"/>
      <c r="C518"/>
      <c r="D518"/>
      <c r="E518"/>
      <c r="F518"/>
    </row>
    <row r="519" spans="1:6">
      <c r="A519"/>
      <c r="B519"/>
      <c r="C519"/>
      <c r="D519"/>
      <c r="E519"/>
      <c r="F519"/>
    </row>
    <row r="520" spans="1:6">
      <c r="A520"/>
      <c r="B520"/>
      <c r="C520"/>
      <c r="D520"/>
      <c r="E520"/>
      <c r="F520"/>
    </row>
    <row r="521" spans="1:6">
      <c r="A521"/>
      <c r="B521"/>
      <c r="C521"/>
      <c r="D521"/>
      <c r="E521"/>
      <c r="F521"/>
    </row>
    <row r="522" spans="1:6">
      <c r="A522"/>
      <c r="B522"/>
      <c r="C522"/>
      <c r="D522"/>
      <c r="E522"/>
      <c r="F522"/>
    </row>
    <row r="523" spans="1:6">
      <c r="A523"/>
      <c r="B523"/>
      <c r="C523"/>
      <c r="D523"/>
      <c r="E523"/>
      <c r="F523"/>
    </row>
    <row r="524" spans="1:6">
      <c r="A524"/>
      <c r="B524"/>
      <c r="C524"/>
      <c r="D524"/>
      <c r="E524"/>
      <c r="F524"/>
    </row>
    <row r="525" spans="1:6">
      <c r="A525"/>
      <c r="B525"/>
      <c r="C525"/>
      <c r="D525"/>
      <c r="E525"/>
      <c r="F525"/>
    </row>
    <row r="526" spans="1:6">
      <c r="A526"/>
      <c r="B526"/>
      <c r="C526"/>
      <c r="D526"/>
      <c r="E526"/>
      <c r="F526"/>
    </row>
    <row r="527" spans="1:6">
      <c r="A527"/>
      <c r="B527"/>
      <c r="C527"/>
      <c r="D527"/>
      <c r="E527"/>
      <c r="F527"/>
    </row>
    <row r="528" spans="1:6">
      <c r="A528"/>
      <c r="B528"/>
      <c r="C528"/>
      <c r="D528"/>
      <c r="E528"/>
      <c r="F528"/>
    </row>
    <row r="529" spans="1:6">
      <c r="A529"/>
      <c r="B529"/>
      <c r="C529"/>
      <c r="D529"/>
      <c r="E529"/>
      <c r="F529"/>
    </row>
    <row r="530" spans="1:6">
      <c r="A530"/>
      <c r="B530"/>
      <c r="C530"/>
      <c r="D530"/>
      <c r="E530"/>
      <c r="F530"/>
    </row>
    <row r="531" spans="1:6">
      <c r="A531"/>
      <c r="B531"/>
      <c r="C531"/>
      <c r="D531"/>
      <c r="E531"/>
      <c r="F531"/>
    </row>
    <row r="532" spans="1:6">
      <c r="A532"/>
      <c r="B532"/>
      <c r="C532"/>
      <c r="D532"/>
      <c r="E532"/>
      <c r="F532"/>
    </row>
    <row r="533" spans="1:6">
      <c r="A533"/>
      <c r="B533"/>
      <c r="C533"/>
      <c r="D533"/>
      <c r="E533"/>
      <c r="F533"/>
    </row>
    <row r="534" spans="1:6">
      <c r="A534"/>
      <c r="B534"/>
      <c r="C534"/>
      <c r="D534"/>
      <c r="E534"/>
      <c r="F534"/>
    </row>
    <row r="535" spans="1:6">
      <c r="A535"/>
      <c r="B535"/>
      <c r="C535"/>
      <c r="D535"/>
      <c r="E535"/>
      <c r="F535"/>
    </row>
    <row r="536" spans="1:6">
      <c r="A536"/>
      <c r="B536"/>
      <c r="C536"/>
      <c r="D536"/>
      <c r="E536"/>
      <c r="F536"/>
    </row>
    <row r="537" spans="1:6">
      <c r="A537"/>
      <c r="B537"/>
      <c r="C537"/>
      <c r="D537"/>
      <c r="E537"/>
      <c r="F537"/>
    </row>
    <row r="538" spans="1:6">
      <c r="A538"/>
      <c r="B538"/>
      <c r="C538"/>
      <c r="D538"/>
      <c r="E538"/>
      <c r="F538"/>
    </row>
    <row r="539" spans="1:6">
      <c r="A539"/>
      <c r="B539"/>
      <c r="C539"/>
      <c r="D539"/>
      <c r="E539"/>
      <c r="F539"/>
    </row>
    <row r="540" spans="1:6">
      <c r="A540"/>
      <c r="B540"/>
      <c r="C540"/>
      <c r="D540"/>
      <c r="E540"/>
      <c r="F540"/>
    </row>
    <row r="541" spans="1:6">
      <c r="A541"/>
      <c r="B541"/>
      <c r="C541"/>
      <c r="D541"/>
      <c r="E541"/>
      <c r="F541"/>
    </row>
    <row r="542" spans="1:6">
      <c r="A542"/>
      <c r="B542"/>
      <c r="C542"/>
      <c r="D542"/>
      <c r="E542"/>
      <c r="F542"/>
    </row>
    <row r="543" spans="1:6">
      <c r="A543"/>
      <c r="B543"/>
      <c r="C543"/>
      <c r="D543"/>
      <c r="E543"/>
      <c r="F543"/>
    </row>
    <row r="544" spans="1:6">
      <c r="A544"/>
      <c r="B544"/>
      <c r="C544"/>
      <c r="D544"/>
      <c r="E544"/>
      <c r="F544"/>
    </row>
    <row r="545" spans="1:6">
      <c r="A545"/>
      <c r="B545"/>
      <c r="C545"/>
      <c r="D545"/>
      <c r="E545"/>
      <c r="F545"/>
    </row>
    <row r="546" spans="1:6">
      <c r="A546"/>
      <c r="B546"/>
      <c r="C546"/>
      <c r="D546"/>
      <c r="E546"/>
      <c r="F546"/>
    </row>
    <row r="547" spans="1:6">
      <c r="A547"/>
      <c r="B547"/>
      <c r="C547"/>
      <c r="D547"/>
      <c r="E547"/>
      <c r="F547"/>
    </row>
    <row r="548" spans="1:6">
      <c r="A548"/>
      <c r="B548"/>
      <c r="C548"/>
      <c r="D548"/>
      <c r="E548"/>
      <c r="F548"/>
    </row>
    <row r="549" spans="1:6">
      <c r="A549"/>
      <c r="B549"/>
      <c r="C549"/>
      <c r="D549"/>
      <c r="E549"/>
      <c r="F549"/>
    </row>
    <row r="550" spans="1:6">
      <c r="A550"/>
      <c r="B550"/>
      <c r="C550"/>
      <c r="D550"/>
      <c r="E550"/>
      <c r="F550"/>
    </row>
    <row r="551" spans="1:6">
      <c r="A551"/>
      <c r="B551"/>
      <c r="C551"/>
      <c r="D551"/>
      <c r="E551"/>
      <c r="F551"/>
    </row>
    <row r="552" spans="1:6">
      <c r="A552"/>
      <c r="B552"/>
      <c r="C552"/>
      <c r="D552"/>
      <c r="E552"/>
      <c r="F552"/>
    </row>
    <row r="553" spans="1:6">
      <c r="A553"/>
      <c r="B553"/>
      <c r="C553"/>
      <c r="D553"/>
      <c r="E553"/>
      <c r="F553"/>
    </row>
    <row r="554" spans="1:6">
      <c r="A554"/>
      <c r="B554"/>
      <c r="C554"/>
      <c r="D554"/>
      <c r="E554"/>
      <c r="F554"/>
    </row>
    <row r="555" spans="1:6">
      <c r="A555"/>
      <c r="B555"/>
      <c r="C555"/>
      <c r="D555"/>
      <c r="E555"/>
      <c r="F555"/>
    </row>
    <row r="556" spans="1:6">
      <c r="A556"/>
      <c r="B556"/>
      <c r="C556"/>
      <c r="D556"/>
      <c r="E556"/>
      <c r="F556"/>
    </row>
    <row r="557" spans="1:6">
      <c r="A557"/>
      <c r="B557"/>
      <c r="C557"/>
      <c r="D557"/>
      <c r="E557"/>
      <c r="F557"/>
    </row>
    <row r="558" spans="1:6">
      <c r="A558"/>
      <c r="B558"/>
      <c r="C558"/>
      <c r="D558"/>
      <c r="E558"/>
      <c r="F558"/>
    </row>
    <row r="559" spans="1:6">
      <c r="A559"/>
      <c r="B559"/>
      <c r="C559"/>
      <c r="D559"/>
      <c r="E559"/>
      <c r="F559"/>
    </row>
    <row r="560" spans="1:6">
      <c r="A560"/>
      <c r="B560"/>
      <c r="C560"/>
      <c r="D560"/>
      <c r="E560"/>
      <c r="F560"/>
    </row>
    <row r="561" spans="1:6">
      <c r="A561"/>
      <c r="B561"/>
      <c r="C561"/>
      <c r="D561"/>
      <c r="E561"/>
      <c r="F561"/>
    </row>
    <row r="562" spans="1:6">
      <c r="A562"/>
      <c r="B562"/>
      <c r="C562"/>
      <c r="D562"/>
      <c r="E562"/>
      <c r="F562"/>
    </row>
    <row r="563" spans="1:6">
      <c r="A563"/>
      <c r="B563"/>
      <c r="C563"/>
      <c r="D563"/>
      <c r="E563"/>
      <c r="F563"/>
    </row>
    <row r="564" spans="1:6">
      <c r="A564"/>
      <c r="B564"/>
      <c r="C564"/>
      <c r="D564"/>
      <c r="E564"/>
      <c r="F564"/>
    </row>
    <row r="565" spans="1:6">
      <c r="A565"/>
      <c r="B565"/>
      <c r="C565"/>
      <c r="D565"/>
      <c r="E565"/>
      <c r="F565"/>
    </row>
    <row r="566" spans="1:6">
      <c r="A566"/>
      <c r="B566"/>
      <c r="C566"/>
      <c r="D566"/>
      <c r="E566"/>
      <c r="F566"/>
    </row>
    <row r="567" spans="1:6">
      <c r="A567"/>
      <c r="B567"/>
      <c r="C567"/>
      <c r="D567"/>
      <c r="E567"/>
      <c r="F567"/>
    </row>
    <row r="568" spans="1:6">
      <c r="A568"/>
      <c r="B568"/>
      <c r="C568"/>
      <c r="D568"/>
      <c r="E568"/>
      <c r="F568"/>
    </row>
    <row r="569" spans="1:6">
      <c r="A569"/>
      <c r="B569"/>
      <c r="C569"/>
      <c r="D569"/>
      <c r="E569"/>
      <c r="F569"/>
    </row>
    <row r="570" spans="1:6">
      <c r="A570"/>
      <c r="B570"/>
      <c r="C570"/>
      <c r="D570"/>
      <c r="E570"/>
      <c r="F570"/>
    </row>
    <row r="571" spans="1:6">
      <c r="A571"/>
      <c r="B571"/>
      <c r="C571"/>
      <c r="D571"/>
      <c r="E571"/>
      <c r="F571"/>
    </row>
    <row r="572" spans="1:6">
      <c r="A572"/>
      <c r="B572"/>
      <c r="C572"/>
      <c r="D572"/>
      <c r="E572"/>
      <c r="F572"/>
    </row>
    <row r="573" spans="1:6">
      <c r="A573"/>
      <c r="B573"/>
      <c r="C573"/>
      <c r="D573"/>
      <c r="E573"/>
      <c r="F573"/>
    </row>
    <row r="574" spans="1:6">
      <c r="A574"/>
      <c r="B574"/>
      <c r="C574"/>
      <c r="D574"/>
      <c r="E574"/>
      <c r="F574"/>
    </row>
    <row r="575" spans="1:6">
      <c r="A575"/>
      <c r="B575"/>
      <c r="C575"/>
      <c r="D575"/>
      <c r="E575"/>
      <c r="F575"/>
    </row>
    <row r="576" spans="1:6">
      <c r="A576"/>
      <c r="B576"/>
      <c r="C576"/>
      <c r="D576"/>
      <c r="E576"/>
      <c r="F576"/>
    </row>
    <row r="577" spans="1:6">
      <c r="A577"/>
      <c r="B577"/>
      <c r="C577"/>
      <c r="D577"/>
      <c r="E577"/>
      <c r="F577"/>
    </row>
    <row r="578" spans="1:6">
      <c r="A578"/>
      <c r="B578"/>
      <c r="C578"/>
      <c r="D578"/>
      <c r="E578"/>
      <c r="F578"/>
    </row>
    <row r="579" spans="1:6">
      <c r="A579"/>
      <c r="B579"/>
      <c r="C579"/>
      <c r="D579"/>
      <c r="E579"/>
      <c r="F579"/>
    </row>
    <row r="580" spans="1:6">
      <c r="A580"/>
      <c r="B580"/>
      <c r="C580"/>
      <c r="D580"/>
      <c r="E580"/>
      <c r="F580"/>
    </row>
    <row r="581" spans="1:6">
      <c r="A581"/>
      <c r="B581"/>
      <c r="C581"/>
      <c r="D581"/>
      <c r="E581"/>
      <c r="F581"/>
    </row>
    <row r="582" spans="1:6">
      <c r="A582"/>
      <c r="B582"/>
      <c r="C582"/>
      <c r="D582"/>
      <c r="E582"/>
      <c r="F582"/>
    </row>
    <row r="583" spans="1:6">
      <c r="A583"/>
      <c r="B583"/>
      <c r="C583"/>
      <c r="D583"/>
      <c r="E583"/>
      <c r="F583"/>
    </row>
    <row r="584" spans="1:6">
      <c r="A584"/>
      <c r="B584"/>
      <c r="C584"/>
      <c r="D584"/>
      <c r="E584"/>
      <c r="F584"/>
    </row>
    <row r="585" spans="1:6">
      <c r="A585"/>
      <c r="B585"/>
      <c r="C585"/>
      <c r="D585"/>
      <c r="E585"/>
      <c r="F585"/>
    </row>
    <row r="586" spans="1:6">
      <c r="A586"/>
      <c r="B586"/>
      <c r="C586"/>
      <c r="D586"/>
      <c r="E586"/>
      <c r="F586"/>
    </row>
    <row r="587" spans="1:6">
      <c r="A587"/>
      <c r="B587"/>
      <c r="C587"/>
      <c r="D587"/>
      <c r="E587"/>
      <c r="F587"/>
    </row>
    <row r="588" spans="1:6">
      <c r="A588"/>
      <c r="B588"/>
      <c r="C588"/>
      <c r="D588"/>
      <c r="E588"/>
      <c r="F588"/>
    </row>
    <row r="589" spans="1:6">
      <c r="A589"/>
      <c r="B589"/>
      <c r="C589"/>
      <c r="D589"/>
      <c r="E589"/>
      <c r="F589"/>
    </row>
    <row r="590" spans="1:6">
      <c r="A590"/>
      <c r="B590"/>
      <c r="C590"/>
      <c r="D590"/>
      <c r="E590"/>
      <c r="F590"/>
    </row>
    <row r="591" spans="1:6">
      <c r="A591"/>
      <c r="B591"/>
      <c r="C591"/>
      <c r="D591"/>
      <c r="E591"/>
      <c r="F591"/>
    </row>
    <row r="592" spans="1:6">
      <c r="A592"/>
      <c r="B592"/>
      <c r="C592"/>
      <c r="D592"/>
      <c r="E592"/>
      <c r="F592"/>
    </row>
    <row r="593" spans="1:6">
      <c r="A593"/>
      <c r="B593"/>
      <c r="C593"/>
      <c r="D593"/>
      <c r="E593"/>
      <c r="F593"/>
    </row>
    <row r="594" spans="1:6">
      <c r="A594"/>
      <c r="B594"/>
      <c r="C594"/>
      <c r="D594"/>
      <c r="E594"/>
      <c r="F594"/>
    </row>
    <row r="595" spans="1:6">
      <c r="A595"/>
      <c r="B595"/>
      <c r="C595"/>
      <c r="D595"/>
      <c r="E595"/>
      <c r="F595"/>
    </row>
    <row r="596" spans="1:6">
      <c r="A596"/>
      <c r="B596"/>
      <c r="C596"/>
      <c r="D596"/>
      <c r="E596"/>
      <c r="F596"/>
    </row>
    <row r="597" spans="1:6">
      <c r="A597"/>
      <c r="B597"/>
      <c r="C597"/>
      <c r="D597"/>
      <c r="E597"/>
      <c r="F597"/>
    </row>
    <row r="598" spans="1:6">
      <c r="A598"/>
      <c r="B598"/>
      <c r="C598"/>
      <c r="D598"/>
      <c r="E598"/>
      <c r="F598"/>
    </row>
    <row r="599" spans="1:6">
      <c r="A599"/>
      <c r="B599"/>
      <c r="C599"/>
      <c r="D599"/>
      <c r="E599"/>
      <c r="F599"/>
    </row>
    <row r="600" spans="1:6">
      <c r="A600"/>
      <c r="B600"/>
      <c r="C600"/>
      <c r="D600"/>
      <c r="E600"/>
      <c r="F600"/>
    </row>
    <row r="601" spans="1:6">
      <c r="A601"/>
      <c r="B601"/>
      <c r="C601"/>
      <c r="D601"/>
      <c r="E601"/>
      <c r="F601"/>
    </row>
    <row r="602" spans="1:6">
      <c r="A602"/>
      <c r="B602"/>
      <c r="C602"/>
      <c r="D602"/>
      <c r="E602"/>
      <c r="F602"/>
    </row>
    <row r="603" spans="1:6">
      <c r="A603"/>
      <c r="B603"/>
      <c r="C603"/>
      <c r="D603"/>
      <c r="E603"/>
      <c r="F603"/>
    </row>
    <row r="604" spans="1:6">
      <c r="A604"/>
      <c r="B604"/>
      <c r="C604"/>
      <c r="D604"/>
      <c r="E604"/>
      <c r="F604"/>
    </row>
    <row r="605" spans="1:6">
      <c r="A605"/>
      <c r="B605"/>
      <c r="C605"/>
      <c r="D605"/>
      <c r="E605"/>
      <c r="F605"/>
    </row>
    <row r="606" spans="1:6">
      <c r="A606"/>
      <c r="B606"/>
      <c r="C606"/>
      <c r="D606"/>
      <c r="E606"/>
      <c r="F606"/>
    </row>
    <row r="607" spans="1:6">
      <c r="A607"/>
      <c r="B607"/>
      <c r="C607"/>
      <c r="D607"/>
      <c r="E607"/>
      <c r="F607"/>
    </row>
    <row r="608" spans="1:6">
      <c r="A608"/>
      <c r="B608"/>
      <c r="C608"/>
      <c r="D608"/>
      <c r="E608"/>
      <c r="F608"/>
    </row>
    <row r="609" spans="1:6">
      <c r="A609"/>
      <c r="B609"/>
      <c r="C609"/>
      <c r="D609"/>
      <c r="E609"/>
      <c r="F609"/>
    </row>
    <row r="610" spans="1:6">
      <c r="A610"/>
      <c r="B610"/>
      <c r="C610"/>
      <c r="D610"/>
      <c r="E610"/>
      <c r="F610"/>
    </row>
    <row r="611" spans="1:6">
      <c r="A611"/>
      <c r="B611"/>
      <c r="C611"/>
      <c r="D611"/>
      <c r="E611"/>
      <c r="F611"/>
    </row>
    <row r="612" spans="1:6">
      <c r="A612"/>
      <c r="B612"/>
      <c r="C612"/>
      <c r="D612"/>
      <c r="E612"/>
      <c r="F612"/>
    </row>
    <row r="613" spans="1:6">
      <c r="A613"/>
      <c r="B613"/>
      <c r="C613"/>
      <c r="D613"/>
      <c r="E613"/>
      <c r="F613"/>
    </row>
    <row r="614" spans="1:6">
      <c r="A614"/>
      <c r="B614"/>
      <c r="C614"/>
      <c r="D614"/>
      <c r="E614"/>
      <c r="F614"/>
    </row>
    <row r="615" spans="1:6">
      <c r="A615"/>
      <c r="B615"/>
      <c r="C615"/>
      <c r="D615"/>
      <c r="E615"/>
      <c r="F615"/>
    </row>
    <row r="616" spans="1:6">
      <c r="A616"/>
      <c r="B616"/>
      <c r="C616"/>
      <c r="D616"/>
      <c r="E616"/>
      <c r="F616"/>
    </row>
    <row r="617" spans="1:6">
      <c r="A617"/>
      <c r="B617"/>
      <c r="C617"/>
      <c r="D617"/>
      <c r="E617"/>
      <c r="F617"/>
    </row>
    <row r="618" spans="1:6">
      <c r="A618"/>
      <c r="B618"/>
      <c r="C618"/>
      <c r="D618"/>
      <c r="E618"/>
      <c r="F618"/>
    </row>
    <row r="619" spans="1:6">
      <c r="A619"/>
      <c r="B619"/>
      <c r="C619"/>
      <c r="D619"/>
      <c r="E619"/>
      <c r="F619"/>
    </row>
    <row r="620" spans="1:6">
      <c r="A620"/>
      <c r="B620"/>
      <c r="C620"/>
      <c r="D620"/>
      <c r="E620"/>
      <c r="F620"/>
    </row>
    <row r="621" spans="1:6">
      <c r="A621"/>
      <c r="B621"/>
      <c r="C621"/>
      <c r="D621"/>
      <c r="E621"/>
      <c r="F621"/>
    </row>
    <row r="622" spans="1:6">
      <c r="A622"/>
      <c r="B622"/>
      <c r="C622"/>
      <c r="D622"/>
      <c r="E622"/>
      <c r="F622"/>
    </row>
    <row r="623" spans="1:6">
      <c r="A623"/>
      <c r="B623"/>
      <c r="C623"/>
      <c r="D623"/>
      <c r="E623"/>
      <c r="F623"/>
    </row>
    <row r="624" spans="1:6">
      <c r="A624"/>
      <c r="B624"/>
      <c r="C624"/>
      <c r="D624"/>
      <c r="E624"/>
      <c r="F624"/>
    </row>
    <row r="625" spans="1:6">
      <c r="A625"/>
      <c r="B625"/>
      <c r="C625"/>
      <c r="D625"/>
      <c r="E625"/>
      <c r="F625"/>
    </row>
    <row r="626" spans="1:6">
      <c r="A626"/>
      <c r="B626"/>
      <c r="C626"/>
      <c r="D626"/>
      <c r="E626"/>
      <c r="F626"/>
    </row>
    <row r="627" spans="1:6">
      <c r="A627"/>
      <c r="B627"/>
      <c r="C627"/>
      <c r="D627"/>
      <c r="E627"/>
      <c r="F627"/>
    </row>
    <row r="628" spans="1:6">
      <c r="A628"/>
      <c r="B628"/>
      <c r="C628"/>
      <c r="D628"/>
      <c r="E628"/>
      <c r="F628"/>
    </row>
    <row r="629" spans="1:6">
      <c r="A629"/>
      <c r="B629"/>
      <c r="C629"/>
      <c r="D629"/>
      <c r="E629"/>
      <c r="F629"/>
    </row>
    <row r="630" spans="1:6">
      <c r="A630"/>
      <c r="B630"/>
      <c r="C630"/>
      <c r="D630"/>
      <c r="E630"/>
      <c r="F630"/>
    </row>
    <row r="631" spans="1:6">
      <c r="A631"/>
      <c r="B631"/>
      <c r="C631"/>
      <c r="D631"/>
      <c r="E631"/>
      <c r="F631"/>
    </row>
    <row r="632" spans="1:6">
      <c r="A632"/>
      <c r="B632"/>
      <c r="C632"/>
      <c r="D632"/>
      <c r="E632"/>
      <c r="F632"/>
    </row>
    <row r="633" spans="1:6">
      <c r="A633"/>
      <c r="B633"/>
      <c r="C633"/>
      <c r="D633"/>
      <c r="E633"/>
      <c r="F633"/>
    </row>
    <row r="634" spans="1:6">
      <c r="A634"/>
      <c r="B634"/>
      <c r="C634"/>
      <c r="D634"/>
      <c r="E634"/>
      <c r="F634"/>
    </row>
    <row r="635" spans="1:6">
      <c r="A635"/>
      <c r="B635"/>
      <c r="C635"/>
      <c r="D635"/>
      <c r="E635"/>
      <c r="F635"/>
    </row>
    <row r="636" spans="1:6">
      <c r="A636"/>
      <c r="B636"/>
      <c r="C636"/>
      <c r="D636"/>
      <c r="E636"/>
      <c r="F636"/>
    </row>
    <row r="637" spans="1:6">
      <c r="A637"/>
      <c r="B637"/>
      <c r="C637"/>
      <c r="D637"/>
      <c r="E637"/>
      <c r="F637"/>
    </row>
    <row r="638" spans="1:6">
      <c r="A638"/>
      <c r="B638"/>
      <c r="C638"/>
      <c r="D638"/>
      <c r="E638"/>
      <c r="F638"/>
    </row>
    <row r="639" spans="1:6">
      <c r="A639"/>
      <c r="B639"/>
      <c r="C639"/>
      <c r="D639"/>
      <c r="E639"/>
      <c r="F639"/>
    </row>
    <row r="640" spans="1:6">
      <c r="A640"/>
      <c r="B640"/>
      <c r="C640"/>
      <c r="D640"/>
      <c r="E640"/>
      <c r="F640"/>
    </row>
    <row r="641" spans="1:6">
      <c r="A641"/>
      <c r="B641"/>
      <c r="C641"/>
      <c r="D641"/>
      <c r="E641"/>
      <c r="F641"/>
    </row>
    <row r="642" spans="1:6">
      <c r="A642"/>
      <c r="B642"/>
      <c r="C642"/>
      <c r="D642"/>
      <c r="E642"/>
      <c r="F642"/>
    </row>
    <row r="643" spans="1:6">
      <c r="A643"/>
      <c r="B643"/>
      <c r="C643"/>
      <c r="D643"/>
      <c r="E643"/>
      <c r="F643"/>
    </row>
    <row r="644" spans="1:6">
      <c r="A644"/>
      <c r="B644"/>
      <c r="C644"/>
      <c r="D644"/>
      <c r="E644"/>
      <c r="F644"/>
    </row>
    <row r="645" spans="1:6">
      <c r="A645"/>
      <c r="B645"/>
      <c r="C645"/>
      <c r="D645"/>
      <c r="E645"/>
      <c r="F645"/>
    </row>
    <row r="646" spans="1:6">
      <c r="A646"/>
      <c r="B646"/>
      <c r="C646"/>
      <c r="D646"/>
      <c r="E646"/>
      <c r="F646"/>
    </row>
    <row r="647" spans="1:6">
      <c r="A647"/>
      <c r="B647"/>
      <c r="C647"/>
      <c r="D647"/>
      <c r="E647"/>
      <c r="F647"/>
    </row>
    <row r="648" spans="1:6">
      <c r="A648"/>
      <c r="B648"/>
      <c r="C648"/>
      <c r="D648"/>
      <c r="E648"/>
      <c r="F648"/>
    </row>
    <row r="649" spans="1:6">
      <c r="A649"/>
      <c r="B649"/>
      <c r="C649"/>
      <c r="D649"/>
      <c r="E649"/>
      <c r="F649"/>
    </row>
    <row r="650" spans="1:6">
      <c r="A650"/>
      <c r="B650"/>
      <c r="C650"/>
      <c r="D650"/>
      <c r="E650"/>
      <c r="F650"/>
    </row>
    <row r="651" spans="1:6">
      <c r="A651"/>
      <c r="B651"/>
      <c r="C651"/>
      <c r="D651"/>
      <c r="E651"/>
      <c r="F651"/>
    </row>
    <row r="652" spans="1:6">
      <c r="A652"/>
      <c r="B652"/>
      <c r="C652"/>
      <c r="D652"/>
      <c r="E652"/>
      <c r="F652"/>
    </row>
    <row r="653" spans="1:6">
      <c r="A653"/>
      <c r="B653"/>
      <c r="C653"/>
      <c r="D653"/>
      <c r="E653"/>
      <c r="F653"/>
    </row>
    <row r="654" spans="1:6">
      <c r="A654"/>
      <c r="B654"/>
      <c r="C654"/>
      <c r="D654"/>
      <c r="E654"/>
      <c r="F654"/>
    </row>
    <row r="655" spans="1:6">
      <c r="A655"/>
      <c r="B655"/>
      <c r="C655"/>
      <c r="D655"/>
      <c r="E655"/>
      <c r="F655"/>
    </row>
    <row r="656" spans="1:6">
      <c r="A656"/>
      <c r="B656"/>
      <c r="C656"/>
      <c r="D656"/>
      <c r="E656"/>
      <c r="F656"/>
    </row>
    <row r="657" spans="1:6">
      <c r="A657"/>
      <c r="B657"/>
      <c r="C657"/>
      <c r="D657"/>
      <c r="E657"/>
      <c r="F657"/>
    </row>
    <row r="658" spans="1:6">
      <c r="A658"/>
      <c r="B658"/>
      <c r="C658"/>
      <c r="D658"/>
      <c r="E658"/>
      <c r="F658"/>
    </row>
    <row r="659" spans="1:6">
      <c r="A659"/>
      <c r="B659"/>
      <c r="C659"/>
      <c r="D659"/>
      <c r="E659"/>
      <c r="F659"/>
    </row>
    <row r="660" spans="1:6">
      <c r="A660"/>
      <c r="B660"/>
      <c r="C660"/>
      <c r="D660"/>
      <c r="E660"/>
      <c r="F660"/>
    </row>
    <row r="661" spans="1:6">
      <c r="A661"/>
      <c r="B661"/>
      <c r="C661"/>
      <c r="D661"/>
      <c r="E661"/>
      <c r="F661"/>
    </row>
    <row r="662" spans="1:6">
      <c r="A662"/>
      <c r="B662"/>
      <c r="C662"/>
      <c r="D662"/>
      <c r="E662"/>
      <c r="F662"/>
    </row>
    <row r="663" spans="1:6">
      <c r="A663"/>
      <c r="B663"/>
      <c r="C663"/>
      <c r="D663"/>
      <c r="E663"/>
      <c r="F663"/>
    </row>
    <row r="664" spans="1:6">
      <c r="A664"/>
      <c r="B664"/>
      <c r="C664"/>
      <c r="D664"/>
      <c r="E664"/>
      <c r="F664"/>
    </row>
    <row r="665" spans="1:6">
      <c r="A665"/>
      <c r="B665"/>
      <c r="C665"/>
      <c r="D665"/>
      <c r="E665"/>
      <c r="F665"/>
    </row>
    <row r="666" spans="1:6">
      <c r="A666"/>
      <c r="B666"/>
      <c r="C666"/>
      <c r="D666"/>
      <c r="E666"/>
      <c r="F666"/>
    </row>
    <row r="667" spans="1:6">
      <c r="A667"/>
      <c r="B667"/>
      <c r="C667"/>
      <c r="D667"/>
      <c r="E667"/>
      <c r="F667"/>
    </row>
    <row r="668" spans="1:6">
      <c r="A668"/>
      <c r="B668"/>
      <c r="C668"/>
      <c r="D668"/>
      <c r="E668"/>
      <c r="F668"/>
    </row>
    <row r="669" spans="1:6">
      <c r="A669"/>
      <c r="B669"/>
      <c r="C669"/>
      <c r="D669"/>
      <c r="E669"/>
      <c r="F669"/>
    </row>
    <row r="670" spans="1:6">
      <c r="A670"/>
      <c r="B670"/>
      <c r="C670"/>
      <c r="D670"/>
      <c r="E670"/>
      <c r="F670"/>
    </row>
    <row r="671" spans="1:6">
      <c r="A671"/>
      <c r="B671"/>
      <c r="C671"/>
      <c r="D671"/>
      <c r="E671"/>
      <c r="F671"/>
    </row>
    <row r="672" spans="1:6">
      <c r="A672"/>
      <c r="B672"/>
      <c r="C672"/>
      <c r="D672"/>
      <c r="E672"/>
      <c r="F672"/>
    </row>
    <row r="673" spans="1:6">
      <c r="A673"/>
      <c r="B673"/>
      <c r="C673"/>
      <c r="D673"/>
      <c r="E673"/>
      <c r="F673"/>
    </row>
    <row r="674" spans="1:6">
      <c r="A674"/>
      <c r="B674"/>
      <c r="C674"/>
      <c r="D674"/>
      <c r="E674"/>
      <c r="F674"/>
    </row>
    <row r="675" spans="1:6">
      <c r="A675"/>
      <c r="B675"/>
      <c r="C675"/>
      <c r="D675"/>
      <c r="E675"/>
      <c r="F675"/>
    </row>
    <row r="676" spans="1:6">
      <c r="A676"/>
      <c r="B676"/>
      <c r="C676"/>
      <c r="D676"/>
      <c r="E676"/>
      <c r="F676"/>
    </row>
    <row r="677" spans="1:6">
      <c r="A677"/>
      <c r="B677"/>
      <c r="C677"/>
      <c r="D677"/>
      <c r="E677"/>
      <c r="F677"/>
    </row>
    <row r="678" spans="1:6">
      <c r="A678"/>
      <c r="B678"/>
      <c r="C678"/>
      <c r="D678"/>
      <c r="E678"/>
      <c r="F678"/>
    </row>
    <row r="679" spans="1:6">
      <c r="A679"/>
      <c r="B679"/>
      <c r="C679"/>
      <c r="D679"/>
      <c r="E679"/>
      <c r="F679"/>
    </row>
    <row r="680" spans="1:6">
      <c r="A680"/>
      <c r="B680"/>
      <c r="C680"/>
      <c r="D680"/>
      <c r="E680"/>
      <c r="F680"/>
    </row>
    <row r="681" spans="1:6">
      <c r="A681"/>
      <c r="B681"/>
      <c r="C681"/>
      <c r="D681"/>
      <c r="E681"/>
      <c r="F681"/>
    </row>
    <row r="682" spans="1:6">
      <c r="A682"/>
      <c r="B682"/>
      <c r="C682"/>
      <c r="D682"/>
      <c r="E682"/>
      <c r="F682"/>
    </row>
    <row r="683" spans="1:6">
      <c r="A683"/>
      <c r="B683"/>
      <c r="C683"/>
      <c r="D683"/>
      <c r="E683"/>
      <c r="F683"/>
    </row>
    <row r="684" spans="1:6">
      <c r="A684"/>
      <c r="B684"/>
      <c r="C684"/>
      <c r="D684"/>
      <c r="E684"/>
      <c r="F684"/>
    </row>
    <row r="685" spans="1:6">
      <c r="A685"/>
      <c r="B685"/>
      <c r="C685"/>
      <c r="D685"/>
      <c r="E685"/>
      <c r="F685"/>
    </row>
    <row r="686" spans="1:6">
      <c r="A686"/>
      <c r="B686"/>
      <c r="C686"/>
      <c r="D686"/>
      <c r="E686"/>
      <c r="F686"/>
    </row>
    <row r="687" spans="1:6">
      <c r="A687"/>
      <c r="B687"/>
      <c r="C687"/>
      <c r="D687"/>
      <c r="E687"/>
      <c r="F687"/>
    </row>
    <row r="688" spans="1:6">
      <c r="A688"/>
      <c r="B688"/>
      <c r="C688"/>
      <c r="D688"/>
      <c r="E688"/>
      <c r="F688"/>
    </row>
    <row r="689" spans="1:6">
      <c r="A689"/>
      <c r="B689"/>
      <c r="C689"/>
      <c r="D689"/>
      <c r="E689"/>
      <c r="F689"/>
    </row>
    <row r="690" spans="1:6">
      <c r="A690"/>
      <c r="B690"/>
      <c r="C690"/>
      <c r="D690"/>
      <c r="E690"/>
      <c r="F690"/>
    </row>
    <row r="691" spans="1:6">
      <c r="A691"/>
      <c r="B691"/>
      <c r="C691"/>
      <c r="D691"/>
      <c r="E691"/>
      <c r="F691"/>
    </row>
    <row r="692" spans="1:6">
      <c r="A692"/>
      <c r="B692"/>
      <c r="C692"/>
      <c r="D692"/>
      <c r="E692"/>
      <c r="F692"/>
    </row>
    <row r="693" spans="1:6">
      <c r="A693"/>
      <c r="B693"/>
      <c r="C693"/>
      <c r="D693"/>
      <c r="E693"/>
      <c r="F693"/>
    </row>
    <row r="694" spans="1:6">
      <c r="A694"/>
      <c r="B694"/>
      <c r="C694"/>
      <c r="D694"/>
      <c r="E694"/>
      <c r="F694"/>
    </row>
    <row r="695" spans="1:6">
      <c r="A695"/>
      <c r="B695"/>
      <c r="C695"/>
      <c r="D695"/>
      <c r="E695"/>
      <c r="F695"/>
    </row>
    <row r="696" spans="1:6">
      <c r="A696"/>
      <c r="B696"/>
      <c r="C696"/>
      <c r="D696"/>
      <c r="E696"/>
      <c r="F696"/>
    </row>
    <row r="697" spans="1:6">
      <c r="A697"/>
      <c r="B697"/>
      <c r="C697"/>
      <c r="D697"/>
      <c r="E697"/>
      <c r="F697"/>
    </row>
    <row r="698" spans="1:6">
      <c r="A698"/>
      <c r="B698"/>
      <c r="C698"/>
      <c r="D698"/>
      <c r="E698"/>
      <c r="F698"/>
    </row>
    <row r="699" spans="1:6">
      <c r="A699"/>
      <c r="B699"/>
      <c r="C699"/>
      <c r="D699"/>
      <c r="E699"/>
      <c r="F699"/>
    </row>
    <row r="700" spans="1:6">
      <c r="A700"/>
      <c r="B700"/>
      <c r="C700"/>
      <c r="D700"/>
      <c r="E700"/>
      <c r="F700"/>
    </row>
    <row r="701" spans="1:6">
      <c r="A701"/>
      <c r="B701"/>
      <c r="C701"/>
      <c r="D701"/>
      <c r="E701"/>
      <c r="F701"/>
    </row>
    <row r="702" spans="1:6">
      <c r="A702"/>
      <c r="B702"/>
      <c r="C702"/>
      <c r="D702"/>
      <c r="E702"/>
      <c r="F702"/>
    </row>
    <row r="703" spans="1:6">
      <c r="A703"/>
      <c r="B703"/>
      <c r="C703"/>
      <c r="D703"/>
      <c r="E703"/>
      <c r="F703"/>
    </row>
    <row r="704" spans="1:6">
      <c r="A704"/>
      <c r="B704"/>
      <c r="C704"/>
      <c r="D704"/>
      <c r="E704"/>
      <c r="F704"/>
    </row>
    <row r="705" spans="1:6">
      <c r="A705"/>
      <c r="B705"/>
      <c r="C705"/>
      <c r="D705"/>
      <c r="E705"/>
      <c r="F705"/>
    </row>
    <row r="706" spans="1:6">
      <c r="A706"/>
      <c r="B706"/>
      <c r="C706"/>
      <c r="D706"/>
      <c r="E706"/>
      <c r="F706"/>
    </row>
    <row r="707" spans="1:6">
      <c r="A707"/>
      <c r="B707"/>
      <c r="C707"/>
      <c r="D707"/>
      <c r="E707"/>
      <c r="F707"/>
    </row>
    <row r="708" spans="1:6">
      <c r="A708"/>
      <c r="B708"/>
      <c r="C708"/>
      <c r="D708"/>
      <c r="E708"/>
      <c r="F708"/>
    </row>
    <row r="709" spans="1:6">
      <c r="A709"/>
      <c r="B709"/>
      <c r="C709"/>
      <c r="D709"/>
      <c r="E709"/>
      <c r="F709"/>
    </row>
    <row r="710" spans="1:6">
      <c r="A710"/>
      <c r="B710"/>
      <c r="C710"/>
      <c r="D710"/>
      <c r="E710"/>
      <c r="F710"/>
    </row>
    <row r="711" spans="1:6">
      <c r="A711"/>
      <c r="B711"/>
      <c r="C711"/>
      <c r="D711"/>
      <c r="E711"/>
      <c r="F711"/>
    </row>
    <row r="712" spans="1:6">
      <c r="A712"/>
      <c r="B712"/>
      <c r="C712"/>
      <c r="D712"/>
      <c r="E712"/>
      <c r="F712"/>
    </row>
    <row r="713" spans="1:6">
      <c r="A713"/>
      <c r="B713"/>
      <c r="C713"/>
      <c r="D713"/>
      <c r="E713"/>
      <c r="F713"/>
    </row>
    <row r="714" spans="1:6">
      <c r="A714"/>
      <c r="B714"/>
      <c r="C714"/>
      <c r="D714"/>
      <c r="E714"/>
      <c r="F714"/>
    </row>
    <row r="715" spans="1:6">
      <c r="A715"/>
      <c r="B715"/>
      <c r="C715"/>
      <c r="D715"/>
      <c r="E715"/>
      <c r="F715"/>
    </row>
    <row r="716" spans="1:6">
      <c r="A716"/>
      <c r="B716"/>
      <c r="C716"/>
      <c r="D716"/>
      <c r="E716"/>
      <c r="F716"/>
    </row>
    <row r="717" spans="1:6">
      <c r="A717"/>
      <c r="B717"/>
      <c r="C717"/>
      <c r="D717"/>
      <c r="E717"/>
      <c r="F717"/>
    </row>
    <row r="718" spans="1:6">
      <c r="A718"/>
      <c r="B718"/>
      <c r="C718"/>
      <c r="D718"/>
      <c r="E718"/>
      <c r="F718"/>
    </row>
    <row r="719" spans="1:6">
      <c r="A719"/>
      <c r="B719"/>
      <c r="C719"/>
      <c r="D719"/>
      <c r="E719"/>
      <c r="F719"/>
    </row>
    <row r="720" spans="1:6">
      <c r="A720"/>
      <c r="B720"/>
      <c r="C720"/>
      <c r="D720"/>
      <c r="E720"/>
      <c r="F720"/>
    </row>
    <row r="721" spans="1:6">
      <c r="A721"/>
      <c r="B721"/>
      <c r="C721"/>
      <c r="D721"/>
      <c r="E721"/>
      <c r="F721"/>
    </row>
    <row r="722" spans="1:6">
      <c r="A722"/>
      <c r="B722"/>
      <c r="C722"/>
      <c r="D722"/>
      <c r="E722"/>
      <c r="F722"/>
    </row>
    <row r="723" spans="1:6">
      <c r="A723"/>
      <c r="B723"/>
      <c r="C723"/>
      <c r="D723"/>
      <c r="E723"/>
      <c r="F723"/>
    </row>
    <row r="724" spans="1:6">
      <c r="A724"/>
      <c r="B724"/>
      <c r="C724"/>
      <c r="D724"/>
      <c r="E724"/>
      <c r="F724"/>
    </row>
    <row r="725" spans="1:6">
      <c r="A725"/>
      <c r="B725"/>
      <c r="C725"/>
      <c r="D725"/>
      <c r="E725"/>
      <c r="F725"/>
    </row>
    <row r="726" spans="1:6">
      <c r="A726"/>
      <c r="B726"/>
      <c r="C726"/>
      <c r="D726"/>
      <c r="E726"/>
      <c r="F726"/>
    </row>
    <row r="727" spans="1:6">
      <c r="A727"/>
      <c r="B727"/>
      <c r="C727"/>
      <c r="D727"/>
      <c r="E727"/>
      <c r="F727"/>
    </row>
    <row r="728" spans="1:6">
      <c r="A728"/>
      <c r="B728"/>
      <c r="C728"/>
      <c r="D728"/>
      <c r="E728"/>
      <c r="F728"/>
    </row>
    <row r="729" spans="1:6">
      <c r="A729"/>
      <c r="B729"/>
      <c r="C729"/>
      <c r="D729"/>
      <c r="E729"/>
      <c r="F729"/>
    </row>
    <row r="730" spans="1:6">
      <c r="A730"/>
      <c r="B730"/>
      <c r="C730"/>
      <c r="D730"/>
      <c r="E730"/>
      <c r="F730"/>
    </row>
    <row r="731" spans="1:6">
      <c r="A731"/>
      <c r="B731"/>
      <c r="C731"/>
      <c r="D731"/>
      <c r="E731"/>
      <c r="F731"/>
    </row>
    <row r="732" spans="1:6">
      <c r="A732"/>
      <c r="B732"/>
      <c r="C732"/>
      <c r="D732"/>
      <c r="E732"/>
      <c r="F732"/>
    </row>
    <row r="733" spans="1:6">
      <c r="A733"/>
      <c r="B733"/>
      <c r="C733"/>
      <c r="D733"/>
      <c r="E733"/>
      <c r="F733"/>
    </row>
    <row r="734" spans="1:6">
      <c r="A734"/>
      <c r="B734"/>
      <c r="C734"/>
      <c r="D734"/>
      <c r="E734"/>
      <c r="F734"/>
    </row>
    <row r="735" spans="1:6">
      <c r="A735"/>
      <c r="B735"/>
      <c r="C735"/>
      <c r="D735"/>
      <c r="E735"/>
      <c r="F735"/>
    </row>
    <row r="736" spans="1:6">
      <c r="A736"/>
      <c r="B736"/>
      <c r="C736"/>
      <c r="D736"/>
      <c r="E736"/>
      <c r="F736"/>
    </row>
    <row r="737" spans="1:6">
      <c r="A737"/>
      <c r="B737"/>
      <c r="C737"/>
      <c r="D737"/>
      <c r="E737"/>
      <c r="F737"/>
    </row>
    <row r="738" spans="1:6">
      <c r="A738"/>
      <c r="B738"/>
      <c r="C738"/>
      <c r="D738"/>
      <c r="E738"/>
      <c r="F738"/>
    </row>
    <row r="739" spans="1:6">
      <c r="A739"/>
      <c r="B739"/>
      <c r="C739"/>
      <c r="D739"/>
      <c r="E739"/>
      <c r="F739"/>
    </row>
    <row r="740" spans="1:6">
      <c r="A740"/>
      <c r="B740"/>
      <c r="C740"/>
      <c r="D740"/>
      <c r="E740"/>
      <c r="F740"/>
    </row>
    <row r="741" spans="1:6">
      <c r="A741"/>
      <c r="B741"/>
      <c r="C741"/>
      <c r="D741"/>
      <c r="E741"/>
      <c r="F741"/>
    </row>
    <row r="742" spans="1:6">
      <c r="A742"/>
      <c r="B742"/>
      <c r="C742"/>
      <c r="D742"/>
      <c r="E742"/>
      <c r="F742"/>
    </row>
    <row r="743" spans="1:6">
      <c r="A743"/>
      <c r="B743"/>
      <c r="C743"/>
      <c r="D743"/>
      <c r="E743"/>
      <c r="F743"/>
    </row>
    <row r="744" spans="1:6">
      <c r="A744"/>
      <c r="B744"/>
      <c r="C744"/>
      <c r="D744"/>
      <c r="E744"/>
      <c r="F744"/>
    </row>
    <row r="745" spans="1:6">
      <c r="A745"/>
      <c r="B745"/>
      <c r="C745"/>
      <c r="D745"/>
      <c r="E745"/>
      <c r="F745"/>
    </row>
    <row r="746" spans="1:6">
      <c r="A746"/>
      <c r="B746"/>
      <c r="C746"/>
      <c r="D746"/>
      <c r="E746"/>
      <c r="F746"/>
    </row>
    <row r="747" spans="1:6">
      <c r="A747"/>
      <c r="B747"/>
      <c r="C747"/>
      <c r="D747"/>
      <c r="E747"/>
      <c r="F747"/>
    </row>
    <row r="748" spans="1:6">
      <c r="A748"/>
      <c r="B748"/>
      <c r="C748"/>
      <c r="D748"/>
      <c r="E748"/>
      <c r="F748"/>
    </row>
    <row r="749" spans="1:6">
      <c r="A749"/>
      <c r="B749"/>
      <c r="C749"/>
      <c r="D749"/>
      <c r="E749"/>
      <c r="F749"/>
    </row>
    <row r="750" spans="1:6">
      <c r="A750"/>
      <c r="B750"/>
      <c r="C750"/>
      <c r="D750"/>
      <c r="E750"/>
      <c r="F750"/>
    </row>
    <row r="751" spans="1:6">
      <c r="A751"/>
      <c r="B751"/>
      <c r="C751"/>
      <c r="D751"/>
      <c r="E751"/>
      <c r="F751"/>
    </row>
    <row r="752" spans="1:6">
      <c r="A752"/>
      <c r="B752"/>
      <c r="C752"/>
      <c r="D752"/>
      <c r="E752"/>
      <c r="F752"/>
    </row>
    <row r="753" spans="1:6">
      <c r="A753"/>
      <c r="B753"/>
      <c r="C753"/>
      <c r="D753"/>
      <c r="E753"/>
      <c r="F753"/>
    </row>
    <row r="754" spans="1:6">
      <c r="A754"/>
      <c r="B754"/>
      <c r="C754"/>
      <c r="D754"/>
      <c r="E754"/>
      <c r="F754"/>
    </row>
    <row r="755" spans="1:6">
      <c r="A755"/>
      <c r="B755"/>
      <c r="C755"/>
      <c r="D755"/>
      <c r="E755"/>
      <c r="F755"/>
    </row>
    <row r="756" spans="1:6">
      <c r="A756"/>
      <c r="B756"/>
      <c r="C756"/>
      <c r="D756"/>
      <c r="E756"/>
      <c r="F756"/>
    </row>
    <row r="757" spans="1:6">
      <c r="A757"/>
      <c r="B757"/>
      <c r="C757"/>
      <c r="D757"/>
      <c r="E757"/>
      <c r="F757"/>
    </row>
    <row r="758" spans="1:6">
      <c r="A758"/>
      <c r="B758"/>
      <c r="C758"/>
      <c r="D758"/>
      <c r="E758"/>
      <c r="F758"/>
    </row>
    <row r="759" spans="1:6">
      <c r="A759"/>
      <c r="B759"/>
      <c r="C759"/>
      <c r="D759"/>
      <c r="E759"/>
      <c r="F759"/>
    </row>
    <row r="760" spans="1:6">
      <c r="A760"/>
      <c r="B760"/>
      <c r="C760"/>
      <c r="D760"/>
      <c r="E760"/>
      <c r="F760"/>
    </row>
    <row r="761" spans="1:6">
      <c r="A761"/>
      <c r="B761"/>
      <c r="C761"/>
      <c r="D761"/>
      <c r="E761"/>
      <c r="F761"/>
    </row>
    <row r="762" spans="1:6">
      <c r="A762"/>
      <c r="B762"/>
      <c r="C762"/>
      <c r="D762"/>
      <c r="E762"/>
      <c r="F762"/>
    </row>
    <row r="763" spans="1:6">
      <c r="A763"/>
      <c r="B763"/>
      <c r="C763"/>
      <c r="D763"/>
      <c r="E763"/>
      <c r="F763"/>
    </row>
    <row r="764" spans="1:6">
      <c r="A764"/>
      <c r="B764"/>
      <c r="C764"/>
      <c r="D764"/>
      <c r="E764"/>
      <c r="F764"/>
    </row>
    <row r="765" spans="1:6">
      <c r="A765"/>
      <c r="B765"/>
      <c r="C765"/>
      <c r="D765"/>
      <c r="E765"/>
      <c r="F765"/>
    </row>
    <row r="766" spans="1:6">
      <c r="A766"/>
      <c r="B766"/>
      <c r="C766"/>
      <c r="D766"/>
      <c r="E766"/>
      <c r="F766"/>
    </row>
    <row r="767" spans="1:6">
      <c r="A767"/>
      <c r="B767"/>
      <c r="C767"/>
      <c r="D767"/>
      <c r="E767"/>
      <c r="F767"/>
    </row>
    <row r="768" spans="1:6">
      <c r="A768"/>
      <c r="B768"/>
      <c r="C768"/>
      <c r="D768"/>
      <c r="E768"/>
      <c r="F768"/>
    </row>
    <row r="769" spans="1:6">
      <c r="A769"/>
      <c r="B769"/>
      <c r="C769"/>
      <c r="D769"/>
      <c r="E769"/>
      <c r="F769"/>
    </row>
    <row r="770" spans="1:6">
      <c r="A770"/>
      <c r="B770"/>
      <c r="C770"/>
      <c r="D770"/>
      <c r="E770"/>
      <c r="F770"/>
    </row>
    <row r="771" spans="1:6">
      <c r="A771"/>
      <c r="B771"/>
      <c r="C771"/>
      <c r="D771"/>
      <c r="E771"/>
      <c r="F771"/>
    </row>
    <row r="772" spans="1:6">
      <c r="A772"/>
      <c r="B772"/>
      <c r="C772"/>
      <c r="D772"/>
      <c r="E772"/>
      <c r="F772"/>
    </row>
    <row r="773" spans="1:6">
      <c r="A773"/>
      <c r="B773"/>
      <c r="C773"/>
      <c r="D773"/>
      <c r="E773"/>
      <c r="F773"/>
    </row>
    <row r="774" spans="1:6">
      <c r="A774"/>
      <c r="B774"/>
      <c r="C774"/>
      <c r="D774"/>
      <c r="E774"/>
      <c r="F774"/>
    </row>
    <row r="775" spans="1:6">
      <c r="A775"/>
      <c r="B775"/>
      <c r="C775"/>
      <c r="D775"/>
      <c r="E775"/>
      <c r="F775"/>
    </row>
    <row r="776" spans="1:6">
      <c r="A776"/>
      <c r="B776"/>
      <c r="C776"/>
      <c r="D776"/>
      <c r="E776"/>
      <c r="F776"/>
    </row>
    <row r="777" spans="1:6">
      <c r="A777"/>
      <c r="B777"/>
      <c r="C777"/>
      <c r="D777"/>
      <c r="E777"/>
      <c r="F777"/>
    </row>
    <row r="778" spans="1:6">
      <c r="A778"/>
      <c r="B778"/>
      <c r="C778"/>
      <c r="D778"/>
      <c r="E778"/>
      <c r="F778"/>
    </row>
    <row r="779" spans="1:6">
      <c r="A779"/>
      <c r="B779"/>
      <c r="C779"/>
      <c r="D779"/>
      <c r="E779"/>
      <c r="F779"/>
    </row>
    <row r="780" spans="1:6">
      <c r="A780"/>
      <c r="B780"/>
      <c r="C780"/>
      <c r="D780"/>
      <c r="E780"/>
      <c r="F780"/>
    </row>
    <row r="781" spans="1:6">
      <c r="A781"/>
      <c r="B781"/>
      <c r="C781"/>
      <c r="D781"/>
      <c r="E781"/>
      <c r="F781"/>
    </row>
    <row r="782" spans="1:6">
      <c r="A782"/>
      <c r="B782"/>
      <c r="C782"/>
      <c r="D782"/>
      <c r="E782"/>
      <c r="F782"/>
    </row>
    <row r="783" spans="1:6">
      <c r="A783"/>
      <c r="B783"/>
      <c r="C783"/>
      <c r="D783"/>
      <c r="E783"/>
      <c r="F783"/>
    </row>
    <row r="784" spans="1:6">
      <c r="A784"/>
      <c r="B784"/>
      <c r="C784"/>
      <c r="D784"/>
      <c r="E784"/>
      <c r="F784"/>
    </row>
    <row r="785" spans="1:6">
      <c r="A785"/>
      <c r="B785"/>
      <c r="C785"/>
      <c r="D785"/>
      <c r="E785"/>
      <c r="F785"/>
    </row>
    <row r="786" spans="1:6">
      <c r="A786"/>
      <c r="B786"/>
      <c r="C786"/>
      <c r="D786"/>
      <c r="E786"/>
      <c r="F786"/>
    </row>
    <row r="787" spans="1:6">
      <c r="A787"/>
      <c r="B787"/>
      <c r="C787"/>
      <c r="D787"/>
      <c r="E787"/>
      <c r="F787"/>
    </row>
    <row r="788" spans="1:6">
      <c r="A788"/>
      <c r="B788"/>
      <c r="C788"/>
      <c r="D788"/>
      <c r="E788"/>
      <c r="F788"/>
    </row>
    <row r="789" spans="1:6">
      <c r="A789"/>
      <c r="B789"/>
      <c r="C789"/>
      <c r="D789"/>
      <c r="E789"/>
      <c r="F789"/>
    </row>
    <row r="790" spans="1:6">
      <c r="A790"/>
      <c r="B790"/>
      <c r="C790"/>
      <c r="D790"/>
      <c r="E790"/>
      <c r="F790"/>
    </row>
    <row r="791" spans="1:6">
      <c r="A791"/>
      <c r="B791"/>
      <c r="C791"/>
      <c r="D791"/>
      <c r="E791"/>
      <c r="F791"/>
    </row>
    <row r="792" spans="1:6">
      <c r="A792"/>
      <c r="B792"/>
      <c r="C792"/>
      <c r="D792"/>
      <c r="E792"/>
      <c r="F792"/>
    </row>
    <row r="793" spans="1:6">
      <c r="A793"/>
      <c r="B793"/>
      <c r="C793"/>
      <c r="D793"/>
      <c r="E793"/>
      <c r="F793"/>
    </row>
    <row r="794" spans="1:6">
      <c r="A794"/>
      <c r="B794"/>
      <c r="C794"/>
      <c r="D794"/>
      <c r="E794"/>
      <c r="F794"/>
    </row>
    <row r="795" spans="1:6">
      <c r="A795"/>
      <c r="B795"/>
      <c r="C795"/>
      <c r="D795"/>
      <c r="E795"/>
      <c r="F795"/>
    </row>
    <row r="796" spans="1:6">
      <c r="A796"/>
      <c r="B796"/>
      <c r="C796"/>
      <c r="D796"/>
      <c r="E796"/>
      <c r="F796"/>
    </row>
    <row r="797" spans="1:6">
      <c r="A797"/>
      <c r="B797"/>
      <c r="C797"/>
      <c r="D797"/>
      <c r="E797"/>
      <c r="F797"/>
    </row>
    <row r="798" spans="1:6">
      <c r="A798"/>
      <c r="B798"/>
      <c r="C798"/>
      <c r="D798"/>
      <c r="E798"/>
      <c r="F798"/>
    </row>
    <row r="799" spans="1:6">
      <c r="A799"/>
      <c r="B799"/>
      <c r="C799"/>
      <c r="D799"/>
      <c r="E799"/>
      <c r="F799"/>
    </row>
    <row r="800" spans="1:6">
      <c r="A800"/>
      <c r="B800"/>
      <c r="C800"/>
      <c r="D800"/>
      <c r="E800"/>
      <c r="F800"/>
    </row>
    <row r="801" spans="1:6">
      <c r="A801"/>
      <c r="B801"/>
      <c r="C801"/>
      <c r="D801"/>
      <c r="E801"/>
      <c r="F801"/>
    </row>
    <row r="802" spans="1:6">
      <c r="A802"/>
      <c r="B802"/>
      <c r="C802"/>
      <c r="D802"/>
      <c r="E802"/>
      <c r="F802"/>
    </row>
    <row r="803" spans="1:6">
      <c r="A803"/>
      <c r="B803"/>
      <c r="C803"/>
      <c r="D803"/>
      <c r="E803"/>
      <c r="F803"/>
    </row>
    <row r="804" spans="1:6">
      <c r="A804"/>
      <c r="B804"/>
      <c r="C804"/>
      <c r="D804"/>
      <c r="E804"/>
      <c r="F804"/>
    </row>
    <row r="805" spans="1:6">
      <c r="A805"/>
      <c r="B805"/>
      <c r="C805"/>
      <c r="D805"/>
      <c r="E805"/>
      <c r="F805"/>
    </row>
    <row r="806" spans="1:6">
      <c r="A806"/>
      <c r="B806"/>
      <c r="C806"/>
      <c r="D806"/>
      <c r="E806"/>
      <c r="F806"/>
    </row>
    <row r="807" spans="1:6">
      <c r="A807"/>
      <c r="B807"/>
      <c r="C807"/>
      <c r="D807"/>
      <c r="E807"/>
      <c r="F807"/>
    </row>
    <row r="808" spans="1:6">
      <c r="A808"/>
      <c r="B808"/>
      <c r="C808"/>
      <c r="D808"/>
      <c r="E808"/>
      <c r="F808"/>
    </row>
    <row r="809" spans="1:6">
      <c r="A809"/>
      <c r="B809"/>
      <c r="C809"/>
      <c r="D809"/>
      <c r="E809"/>
      <c r="F809"/>
    </row>
    <row r="810" spans="1:6">
      <c r="A810"/>
      <c r="B810"/>
      <c r="C810"/>
      <c r="D810"/>
      <c r="E810"/>
      <c r="F810"/>
    </row>
    <row r="811" spans="1:6">
      <c r="A811"/>
      <c r="B811"/>
      <c r="C811"/>
      <c r="D811"/>
      <c r="E811"/>
      <c r="F811"/>
    </row>
    <row r="812" spans="1:6">
      <c r="A812"/>
      <c r="B812"/>
      <c r="C812"/>
      <c r="D812"/>
      <c r="E812"/>
      <c r="F812"/>
    </row>
    <row r="813" spans="1:6">
      <c r="A813"/>
      <c r="B813"/>
      <c r="C813"/>
      <c r="D813"/>
      <c r="E813"/>
      <c r="F813"/>
    </row>
    <row r="814" spans="1:6">
      <c r="A814"/>
      <c r="B814"/>
      <c r="C814"/>
      <c r="D814"/>
      <c r="E814"/>
      <c r="F814"/>
    </row>
    <row r="815" spans="1:6">
      <c r="A815"/>
      <c r="B815"/>
      <c r="C815"/>
      <c r="D815"/>
      <c r="E815"/>
      <c r="F815"/>
    </row>
    <row r="816" spans="1:6">
      <c r="A816"/>
      <c r="B816"/>
      <c r="C816"/>
      <c r="D816"/>
      <c r="E816"/>
      <c r="F816"/>
    </row>
    <row r="817" spans="1:6">
      <c r="A817"/>
      <c r="B817"/>
      <c r="C817"/>
      <c r="D817"/>
      <c r="E817"/>
      <c r="F817"/>
    </row>
    <row r="818" spans="1:6">
      <c r="A818"/>
      <c r="B818"/>
      <c r="C818"/>
      <c r="D818"/>
      <c r="E818"/>
      <c r="F818"/>
    </row>
    <row r="819" spans="1:6">
      <c r="A819"/>
      <c r="B819"/>
      <c r="C819"/>
      <c r="D819"/>
      <c r="E819"/>
      <c r="F819"/>
    </row>
    <row r="820" spans="1:6">
      <c r="A820"/>
      <c r="B820"/>
      <c r="C820"/>
      <c r="D820"/>
      <c r="E820"/>
      <c r="F820"/>
    </row>
    <row r="821" spans="1:6">
      <c r="A821"/>
      <c r="B821"/>
      <c r="C821"/>
      <c r="D821"/>
      <c r="E821"/>
      <c r="F821"/>
    </row>
    <row r="822" spans="1:6">
      <c r="A822"/>
      <c r="B822"/>
      <c r="C822"/>
      <c r="D822"/>
      <c r="E822"/>
      <c r="F822"/>
    </row>
    <row r="823" spans="1:6">
      <c r="A823"/>
      <c r="B823"/>
      <c r="C823"/>
      <c r="D823"/>
      <c r="E823"/>
      <c r="F823"/>
    </row>
    <row r="824" spans="1:6">
      <c r="A824"/>
      <c r="B824"/>
      <c r="C824"/>
      <c r="D824"/>
      <c r="E824"/>
      <c r="F824"/>
    </row>
    <row r="825" spans="1:6">
      <c r="A825"/>
      <c r="B825"/>
      <c r="C825"/>
      <c r="D825"/>
      <c r="E825"/>
      <c r="F825"/>
    </row>
    <row r="826" spans="1:6">
      <c r="A826"/>
      <c r="B826"/>
      <c r="C826"/>
      <c r="D826"/>
      <c r="E826"/>
      <c r="F826"/>
    </row>
    <row r="827" spans="1:6">
      <c r="A827"/>
      <c r="B827"/>
      <c r="C827"/>
      <c r="D827"/>
      <c r="E827"/>
      <c r="F827"/>
    </row>
    <row r="828" spans="1:6">
      <c r="A828"/>
      <c r="B828"/>
      <c r="C828"/>
      <c r="D828"/>
      <c r="E828"/>
      <c r="F828"/>
    </row>
    <row r="829" spans="1:6">
      <c r="A829"/>
      <c r="B829"/>
      <c r="C829"/>
      <c r="D829"/>
      <c r="E829"/>
      <c r="F829"/>
    </row>
    <row r="830" spans="1:6">
      <c r="A830"/>
      <c r="B830"/>
      <c r="C830"/>
      <c r="D830"/>
      <c r="E830"/>
      <c r="F830"/>
    </row>
    <row r="831" spans="1:6">
      <c r="A831"/>
      <c r="B831"/>
      <c r="C831"/>
      <c r="D831"/>
      <c r="E831"/>
      <c r="F831"/>
    </row>
    <row r="832" spans="1:6">
      <c r="A832"/>
      <c r="B832"/>
      <c r="C832"/>
      <c r="D832"/>
      <c r="E832"/>
      <c r="F832"/>
    </row>
    <row r="833" spans="1:6">
      <c r="A833"/>
      <c r="B833"/>
      <c r="C833"/>
      <c r="D833"/>
      <c r="E833"/>
      <c r="F833"/>
    </row>
    <row r="834" spans="1:6">
      <c r="A834"/>
      <c r="B834"/>
      <c r="C834"/>
      <c r="D834"/>
      <c r="E834"/>
      <c r="F834"/>
    </row>
    <row r="835" spans="1:6">
      <c r="A835"/>
      <c r="B835"/>
      <c r="C835"/>
      <c r="D835"/>
      <c r="E835"/>
      <c r="F835"/>
    </row>
    <row r="836" spans="1:6">
      <c r="A836"/>
      <c r="B836"/>
      <c r="C836"/>
      <c r="D836"/>
      <c r="E836"/>
      <c r="F836"/>
    </row>
    <row r="837" spans="1:6">
      <c r="A837"/>
      <c r="B837"/>
      <c r="C837"/>
      <c r="D837"/>
      <c r="E837"/>
      <c r="F837"/>
    </row>
    <row r="838" spans="1:6">
      <c r="A838"/>
      <c r="B838"/>
      <c r="C838"/>
      <c r="D838"/>
      <c r="E838"/>
      <c r="F838"/>
    </row>
    <row r="839" spans="1:6">
      <c r="A839"/>
      <c r="B839"/>
      <c r="C839"/>
      <c r="D839"/>
      <c r="E839"/>
      <c r="F839"/>
    </row>
    <row r="840" spans="1:6">
      <c r="A840"/>
      <c r="B840"/>
      <c r="C840"/>
      <c r="D840"/>
      <c r="E840"/>
      <c r="F840"/>
    </row>
    <row r="841" spans="1:6">
      <c r="A841"/>
      <c r="B841"/>
      <c r="C841"/>
      <c r="D841"/>
      <c r="E841"/>
      <c r="F841"/>
    </row>
    <row r="842" spans="1:6">
      <c r="A842"/>
      <c r="B842"/>
      <c r="C842"/>
      <c r="D842"/>
      <c r="E842"/>
      <c r="F842"/>
    </row>
    <row r="843" spans="1:6">
      <c r="A843"/>
      <c r="B843"/>
      <c r="C843"/>
      <c r="D843"/>
      <c r="E843"/>
      <c r="F843"/>
    </row>
    <row r="844" spans="1:6">
      <c r="A844"/>
      <c r="B844"/>
      <c r="C844"/>
      <c r="D844"/>
      <c r="E844"/>
      <c r="F844"/>
    </row>
    <row r="845" spans="1:6">
      <c r="A845"/>
      <c r="B845"/>
      <c r="C845"/>
      <c r="D845"/>
      <c r="E845"/>
      <c r="F845"/>
    </row>
    <row r="846" spans="1:6">
      <c r="A846"/>
      <c r="B846"/>
      <c r="C846"/>
      <c r="D846"/>
      <c r="E846"/>
      <c r="F846"/>
    </row>
    <row r="847" spans="1:6">
      <c r="A847"/>
      <c r="B847"/>
      <c r="C847"/>
      <c r="D847"/>
      <c r="E847"/>
      <c r="F847"/>
    </row>
    <row r="848" spans="1:6">
      <c r="A848"/>
      <c r="B848"/>
      <c r="C848"/>
      <c r="D848"/>
      <c r="E848"/>
      <c r="F848"/>
    </row>
    <row r="849" spans="1:6">
      <c r="A849"/>
      <c r="B849"/>
      <c r="C849"/>
      <c r="D849"/>
      <c r="E849"/>
      <c r="F849"/>
    </row>
    <row r="850" spans="1:6">
      <c r="A850"/>
      <c r="B850"/>
      <c r="C850"/>
      <c r="D850"/>
      <c r="E850"/>
      <c r="F850"/>
    </row>
    <row r="851" spans="1:6">
      <c r="A851"/>
      <c r="B851"/>
      <c r="C851"/>
      <c r="D851"/>
      <c r="E851"/>
      <c r="F851"/>
    </row>
    <row r="852" spans="1:6">
      <c r="A852"/>
      <c r="B852"/>
      <c r="C852"/>
      <c r="D852"/>
      <c r="E852"/>
      <c r="F852"/>
    </row>
    <row r="853" spans="1:6">
      <c r="A853"/>
      <c r="B853"/>
      <c r="C853"/>
      <c r="D853"/>
      <c r="E853"/>
      <c r="F853"/>
    </row>
    <row r="854" spans="1:6">
      <c r="A854"/>
      <c r="B854"/>
      <c r="C854"/>
      <c r="D854"/>
      <c r="E854"/>
      <c r="F854"/>
    </row>
    <row r="855" spans="1:6">
      <c r="A855"/>
      <c r="B855"/>
      <c r="C855"/>
      <c r="D855"/>
      <c r="E855"/>
      <c r="F855"/>
    </row>
    <row r="856" spans="1:6">
      <c r="A856"/>
      <c r="B856"/>
      <c r="C856"/>
      <c r="D856"/>
      <c r="E856"/>
      <c r="F856"/>
    </row>
    <row r="857" spans="1:6">
      <c r="A857"/>
      <c r="B857"/>
      <c r="C857"/>
      <c r="D857"/>
      <c r="E857"/>
      <c r="F857"/>
    </row>
    <row r="858" spans="1:6">
      <c r="A858"/>
      <c r="B858"/>
      <c r="C858"/>
      <c r="D858"/>
      <c r="E858"/>
      <c r="F858"/>
    </row>
    <row r="859" spans="1:6">
      <c r="A859"/>
      <c r="B859"/>
      <c r="C859"/>
      <c r="D859"/>
      <c r="E859"/>
      <c r="F859"/>
    </row>
    <row r="860" spans="1:6">
      <c r="A860"/>
      <c r="B860"/>
      <c r="C860"/>
      <c r="D860"/>
      <c r="E860"/>
      <c r="F860"/>
    </row>
    <row r="861" spans="1:6">
      <c r="A861"/>
      <c r="B861"/>
      <c r="C861"/>
      <c r="D861"/>
      <c r="E861"/>
      <c r="F861"/>
    </row>
    <row r="862" spans="1:6">
      <c r="A862"/>
      <c r="B862"/>
      <c r="C862"/>
      <c r="D862"/>
      <c r="E862"/>
      <c r="F862"/>
    </row>
    <row r="863" spans="1:6">
      <c r="A863"/>
      <c r="B863"/>
      <c r="C863"/>
      <c r="D863"/>
      <c r="E863"/>
      <c r="F863"/>
    </row>
    <row r="864" spans="1:6">
      <c r="A864"/>
      <c r="B864"/>
      <c r="C864"/>
      <c r="D864"/>
      <c r="E864"/>
      <c r="F864"/>
    </row>
    <row r="865" spans="1:6">
      <c r="A865"/>
      <c r="B865"/>
      <c r="C865"/>
      <c r="D865"/>
      <c r="E865"/>
      <c r="F865"/>
    </row>
    <row r="866" spans="1:6">
      <c r="A866"/>
      <c r="B866"/>
      <c r="C866"/>
      <c r="D866"/>
      <c r="E866"/>
      <c r="F866"/>
    </row>
    <row r="867" spans="1:6">
      <c r="A867"/>
      <c r="B867"/>
      <c r="C867"/>
      <c r="D867"/>
      <c r="E867"/>
      <c r="F867"/>
    </row>
    <row r="868" spans="1:6">
      <c r="A868"/>
      <c r="B868"/>
      <c r="C868"/>
      <c r="D868"/>
      <c r="E868"/>
      <c r="F868"/>
    </row>
    <row r="869" spans="1:6">
      <c r="A869"/>
      <c r="B869"/>
      <c r="C869"/>
      <c r="D869"/>
      <c r="E869"/>
      <c r="F869"/>
    </row>
    <row r="870" spans="1:6">
      <c r="A870"/>
      <c r="B870"/>
      <c r="C870"/>
      <c r="D870"/>
      <c r="E870"/>
      <c r="F870"/>
    </row>
    <row r="871" spans="1:6">
      <c r="A871"/>
      <c r="B871"/>
      <c r="C871"/>
      <c r="D871"/>
      <c r="E871"/>
      <c r="F871"/>
    </row>
    <row r="872" spans="1:6">
      <c r="A872"/>
      <c r="B872"/>
      <c r="C872"/>
      <c r="D872"/>
      <c r="E872"/>
      <c r="F872"/>
    </row>
    <row r="873" spans="1:6">
      <c r="A873"/>
      <c r="B873"/>
      <c r="C873"/>
      <c r="D873"/>
      <c r="E873"/>
      <c r="F873"/>
    </row>
    <row r="874" spans="1:6">
      <c r="A874"/>
      <c r="B874"/>
      <c r="C874"/>
      <c r="D874"/>
      <c r="E874"/>
      <c r="F874"/>
    </row>
    <row r="875" spans="1:6">
      <c r="A875"/>
      <c r="B875"/>
      <c r="C875"/>
      <c r="D875"/>
      <c r="E875"/>
      <c r="F875"/>
    </row>
    <row r="876" spans="1:6">
      <c r="A876"/>
      <c r="B876"/>
      <c r="C876"/>
      <c r="D876"/>
      <c r="E876"/>
      <c r="F876"/>
    </row>
    <row r="877" spans="1:6">
      <c r="A877"/>
      <c r="B877"/>
      <c r="C877"/>
      <c r="D877"/>
      <c r="E877"/>
      <c r="F877"/>
    </row>
    <row r="878" spans="1:6">
      <c r="A878"/>
      <c r="B878"/>
      <c r="C878"/>
      <c r="D878"/>
      <c r="E878"/>
      <c r="F878"/>
    </row>
    <row r="879" spans="1:6">
      <c r="A879"/>
      <c r="B879"/>
      <c r="C879"/>
      <c r="D879"/>
      <c r="E879"/>
      <c r="F879"/>
    </row>
    <row r="880" spans="1:6">
      <c r="A880"/>
      <c r="B880"/>
      <c r="C880"/>
      <c r="D880"/>
      <c r="E880"/>
      <c r="F880"/>
    </row>
    <row r="881" spans="1:6">
      <c r="A881"/>
      <c r="B881"/>
      <c r="C881"/>
      <c r="D881"/>
      <c r="E881"/>
      <c r="F881"/>
    </row>
    <row r="882" spans="1:6">
      <c r="A882"/>
      <c r="B882"/>
      <c r="C882"/>
      <c r="D882"/>
      <c r="E882"/>
      <c r="F882"/>
    </row>
    <row r="883" spans="1:6">
      <c r="A883"/>
      <c r="B883"/>
      <c r="C883"/>
      <c r="D883"/>
      <c r="E883"/>
      <c r="F883"/>
    </row>
    <row r="884" spans="1:6">
      <c r="A884"/>
      <c r="B884"/>
      <c r="C884"/>
      <c r="D884"/>
      <c r="E884"/>
      <c r="F884"/>
    </row>
    <row r="885" spans="1:6">
      <c r="A885"/>
      <c r="B885"/>
      <c r="C885"/>
      <c r="D885"/>
      <c r="E885"/>
      <c r="F885"/>
    </row>
    <row r="886" spans="1:6">
      <c r="A886"/>
      <c r="B886"/>
      <c r="C886"/>
      <c r="D886"/>
      <c r="E886"/>
      <c r="F886"/>
    </row>
    <row r="887" spans="1:6">
      <c r="A887"/>
      <c r="B887"/>
      <c r="C887"/>
      <c r="D887"/>
      <c r="E887"/>
      <c r="F887"/>
    </row>
    <row r="888" spans="1:6">
      <c r="A888"/>
      <c r="B888"/>
      <c r="C888"/>
      <c r="D888"/>
      <c r="E888"/>
      <c r="F888"/>
    </row>
    <row r="889" spans="1:6">
      <c r="A889"/>
      <c r="B889"/>
      <c r="C889"/>
      <c r="D889"/>
      <c r="E889"/>
      <c r="F889"/>
    </row>
    <row r="890" spans="1:6">
      <c r="A890"/>
      <c r="B890"/>
      <c r="C890"/>
      <c r="D890"/>
      <c r="E890"/>
      <c r="F890"/>
    </row>
    <row r="891" spans="1:6">
      <c r="A891"/>
      <c r="B891"/>
      <c r="C891"/>
      <c r="D891"/>
      <c r="E891"/>
      <c r="F891"/>
    </row>
    <row r="892" spans="1:6">
      <c r="A892"/>
      <c r="B892"/>
      <c r="C892"/>
      <c r="D892"/>
      <c r="E892"/>
      <c r="F892"/>
    </row>
    <row r="893" spans="1:6">
      <c r="A893"/>
      <c r="B893"/>
      <c r="C893"/>
      <c r="D893"/>
      <c r="E893"/>
      <c r="F893"/>
    </row>
    <row r="894" spans="1:6">
      <c r="A894"/>
      <c r="B894"/>
      <c r="C894"/>
      <c r="D894"/>
      <c r="E894"/>
      <c r="F894"/>
    </row>
    <row r="895" spans="1:6">
      <c r="A895"/>
      <c r="B895"/>
      <c r="C895"/>
      <c r="D895"/>
      <c r="E895"/>
      <c r="F895"/>
    </row>
    <row r="896" spans="1:6">
      <c r="A896"/>
      <c r="B896"/>
      <c r="C896"/>
      <c r="D896"/>
      <c r="E896"/>
      <c r="F896"/>
    </row>
    <row r="897" spans="1:6">
      <c r="A897"/>
      <c r="B897"/>
      <c r="C897"/>
      <c r="D897"/>
      <c r="E897"/>
      <c r="F897"/>
    </row>
    <row r="898" spans="1:6">
      <c r="A898"/>
      <c r="B898"/>
      <c r="C898"/>
      <c r="D898"/>
      <c r="E898"/>
      <c r="F898"/>
    </row>
    <row r="899" spans="1:6">
      <c r="A899"/>
      <c r="B899"/>
      <c r="C899"/>
      <c r="D899"/>
      <c r="E899"/>
      <c r="F899"/>
    </row>
    <row r="900" spans="1:6">
      <c r="A900"/>
      <c r="B900"/>
      <c r="C900"/>
      <c r="D900"/>
      <c r="E900"/>
      <c r="F900"/>
    </row>
    <row r="901" spans="1:6">
      <c r="A901"/>
      <c r="B901"/>
      <c r="C901"/>
      <c r="D901"/>
      <c r="E901"/>
      <c r="F901"/>
    </row>
    <row r="902" spans="1:6">
      <c r="A902"/>
      <c r="B902"/>
      <c r="C902"/>
      <c r="D902"/>
      <c r="E902"/>
      <c r="F902"/>
    </row>
    <row r="903" spans="1:6">
      <c r="A903"/>
      <c r="B903"/>
      <c r="C903"/>
      <c r="D903"/>
      <c r="E903"/>
      <c r="F903"/>
    </row>
    <row r="904" spans="1:6">
      <c r="A904"/>
      <c r="B904"/>
      <c r="C904"/>
      <c r="D904"/>
      <c r="E904"/>
      <c r="F904"/>
    </row>
    <row r="905" spans="1:6">
      <c r="A905"/>
      <c r="B905"/>
      <c r="C905"/>
      <c r="D905"/>
      <c r="E905"/>
      <c r="F905"/>
    </row>
    <row r="906" spans="1:6">
      <c r="A906"/>
      <c r="B906"/>
      <c r="C906"/>
      <c r="D906"/>
      <c r="E906"/>
      <c r="F906"/>
    </row>
    <row r="907" spans="1:6">
      <c r="A907"/>
      <c r="B907"/>
      <c r="C907"/>
      <c r="D907"/>
      <c r="E907"/>
      <c r="F907"/>
    </row>
    <row r="908" spans="1:6">
      <c r="A908"/>
      <c r="B908"/>
      <c r="C908"/>
      <c r="D908"/>
      <c r="E908"/>
      <c r="F908"/>
    </row>
    <row r="909" spans="1:6">
      <c r="A909"/>
      <c r="B909"/>
      <c r="C909"/>
      <c r="D909"/>
      <c r="E909"/>
      <c r="F909"/>
    </row>
    <row r="910" spans="1:6">
      <c r="A910"/>
      <c r="B910"/>
      <c r="C910"/>
      <c r="D910"/>
      <c r="E910"/>
      <c r="F910"/>
    </row>
    <row r="911" spans="1:6">
      <c r="A911"/>
      <c r="B911"/>
      <c r="C911"/>
      <c r="D911"/>
      <c r="E911"/>
      <c r="F911"/>
    </row>
    <row r="912" spans="1:6">
      <c r="A912"/>
      <c r="B912"/>
      <c r="C912"/>
      <c r="D912"/>
      <c r="E912"/>
      <c r="F912"/>
    </row>
    <row r="913" spans="1:6">
      <c r="A913"/>
      <c r="B913"/>
      <c r="C913"/>
      <c r="D913"/>
      <c r="E913"/>
      <c r="F913"/>
    </row>
    <row r="914" spans="1:6">
      <c r="A914"/>
      <c r="B914"/>
      <c r="C914"/>
      <c r="D914"/>
      <c r="E914"/>
      <c r="F914"/>
    </row>
    <row r="915" spans="1:6">
      <c r="A915"/>
      <c r="B915"/>
      <c r="C915"/>
      <c r="D915"/>
      <c r="E915"/>
      <c r="F915"/>
    </row>
    <row r="916" spans="1:6">
      <c r="A916"/>
      <c r="B916"/>
      <c r="C916"/>
      <c r="D916"/>
      <c r="E916"/>
      <c r="F916"/>
    </row>
    <row r="917" spans="1:6">
      <c r="A917"/>
      <c r="B917"/>
      <c r="C917"/>
      <c r="D917"/>
      <c r="E917"/>
      <c r="F917"/>
    </row>
    <row r="918" spans="1:6">
      <c r="A918"/>
      <c r="B918"/>
      <c r="C918"/>
      <c r="D918"/>
      <c r="E918"/>
      <c r="F918"/>
    </row>
    <row r="919" spans="1:6">
      <c r="A919"/>
      <c r="B919"/>
      <c r="C919"/>
      <c r="D919"/>
      <c r="E919"/>
      <c r="F919"/>
    </row>
    <row r="920" spans="1:6">
      <c r="A920"/>
      <c r="B920"/>
      <c r="C920"/>
      <c r="D920"/>
      <c r="E920"/>
      <c r="F920"/>
    </row>
    <row r="921" spans="1:6">
      <c r="A921"/>
      <c r="B921"/>
      <c r="C921"/>
      <c r="D921"/>
      <c r="E921"/>
      <c r="F921"/>
    </row>
    <row r="922" spans="1:6">
      <c r="A922"/>
      <c r="B922"/>
      <c r="C922"/>
      <c r="D922"/>
      <c r="E922"/>
      <c r="F922"/>
    </row>
    <row r="923" spans="1:6">
      <c r="A923"/>
      <c r="B923"/>
      <c r="C923"/>
      <c r="D923"/>
      <c r="E923"/>
      <c r="F923"/>
    </row>
    <row r="924" spans="1:6">
      <c r="A924"/>
      <c r="B924"/>
      <c r="C924"/>
      <c r="D924"/>
      <c r="E924"/>
      <c r="F924"/>
    </row>
    <row r="925" spans="1:6">
      <c r="A925"/>
      <c r="B925"/>
      <c r="C925"/>
      <c r="D925"/>
      <c r="E925"/>
      <c r="F925"/>
    </row>
    <row r="926" spans="1:6">
      <c r="A926"/>
      <c r="B926"/>
      <c r="C926"/>
      <c r="D926"/>
      <c r="E926"/>
      <c r="F926"/>
    </row>
    <row r="927" spans="1:6">
      <c r="A927"/>
      <c r="B927"/>
      <c r="C927"/>
      <c r="D927"/>
      <c r="E927"/>
      <c r="F927"/>
    </row>
    <row r="928" spans="1:6">
      <c r="A928"/>
      <c r="B928"/>
      <c r="C928"/>
      <c r="D928"/>
      <c r="E928"/>
      <c r="F928"/>
    </row>
    <row r="929" spans="1:6">
      <c r="A929"/>
      <c r="B929"/>
      <c r="C929"/>
      <c r="D929"/>
      <c r="E929"/>
      <c r="F929"/>
    </row>
    <row r="930" spans="1:6">
      <c r="A930"/>
      <c r="B930"/>
      <c r="C930"/>
      <c r="D930"/>
      <c r="E930"/>
      <c r="F930"/>
    </row>
    <row r="931" spans="1:6">
      <c r="A931"/>
      <c r="B931"/>
      <c r="C931"/>
      <c r="D931"/>
      <c r="E931"/>
      <c r="F931"/>
    </row>
    <row r="932" spans="1:6">
      <c r="A932"/>
      <c r="B932"/>
      <c r="C932"/>
      <c r="D932"/>
      <c r="E932"/>
      <c r="F932"/>
    </row>
    <row r="933" spans="1:6">
      <c r="A933"/>
      <c r="B933"/>
      <c r="C933"/>
      <c r="D933"/>
      <c r="E933"/>
      <c r="F933"/>
    </row>
    <row r="934" spans="1:6">
      <c r="A934"/>
      <c r="B934"/>
      <c r="C934"/>
      <c r="D934"/>
      <c r="E934"/>
      <c r="F934"/>
    </row>
    <row r="935" spans="1:6">
      <c r="A935"/>
      <c r="B935"/>
      <c r="C935"/>
      <c r="D935"/>
      <c r="E935"/>
      <c r="F935"/>
    </row>
    <row r="936" spans="1:6">
      <c r="A936"/>
      <c r="B936"/>
      <c r="C936"/>
      <c r="D936"/>
      <c r="E936"/>
      <c r="F936"/>
    </row>
    <row r="937" spans="1:6">
      <c r="A937"/>
      <c r="B937"/>
      <c r="C937"/>
      <c r="D937"/>
      <c r="E937"/>
      <c r="F937"/>
    </row>
    <row r="938" spans="1:6">
      <c r="A938"/>
      <c r="B938"/>
      <c r="C938"/>
      <c r="D938"/>
      <c r="E938"/>
      <c r="F938"/>
    </row>
    <row r="939" spans="1:6">
      <c r="A939"/>
      <c r="B939"/>
      <c r="C939"/>
      <c r="D939"/>
      <c r="E939"/>
      <c r="F939"/>
    </row>
    <row r="940" spans="1:6">
      <c r="A940"/>
      <c r="B940"/>
      <c r="C940"/>
      <c r="D940"/>
      <c r="E940"/>
      <c r="F940"/>
    </row>
    <row r="941" spans="1:6">
      <c r="A941"/>
      <c r="B941"/>
      <c r="C941"/>
      <c r="D941"/>
      <c r="E941"/>
      <c r="F941"/>
    </row>
    <row r="942" spans="1:6">
      <c r="A942"/>
      <c r="B942"/>
      <c r="C942"/>
      <c r="D942"/>
      <c r="E942"/>
      <c r="F942"/>
    </row>
    <row r="943" spans="1:6">
      <c r="A943"/>
      <c r="B943"/>
      <c r="C943"/>
      <c r="D943"/>
      <c r="E943"/>
      <c r="F943"/>
    </row>
    <row r="944" spans="1:6">
      <c r="A944"/>
      <c r="B944"/>
      <c r="C944"/>
      <c r="D944"/>
      <c r="E944"/>
      <c r="F944"/>
    </row>
    <row r="945" spans="1:6">
      <c r="A945"/>
      <c r="B945"/>
      <c r="C945"/>
      <c r="D945"/>
      <c r="E945"/>
      <c r="F945"/>
    </row>
    <row r="946" spans="1:6">
      <c r="A946"/>
      <c r="B946"/>
      <c r="C946"/>
      <c r="D946"/>
      <c r="E946"/>
      <c r="F946"/>
    </row>
    <row r="947" spans="1:6">
      <c r="A947"/>
      <c r="B947"/>
      <c r="C947"/>
      <c r="D947"/>
      <c r="E947"/>
      <c r="F947"/>
    </row>
    <row r="948" spans="1:6">
      <c r="A948"/>
      <c r="B948"/>
      <c r="C948"/>
      <c r="D948"/>
      <c r="E948"/>
      <c r="F948"/>
    </row>
    <row r="949" spans="1:6">
      <c r="A949"/>
      <c r="B949"/>
      <c r="C949"/>
      <c r="D949"/>
      <c r="E949"/>
      <c r="F949"/>
    </row>
    <row r="950" spans="1:6">
      <c r="A950"/>
      <c r="B950"/>
      <c r="C950"/>
      <c r="D950"/>
      <c r="E950"/>
      <c r="F950"/>
    </row>
    <row r="951" spans="1:6">
      <c r="A951"/>
      <c r="B951"/>
      <c r="C951"/>
      <c r="D951"/>
      <c r="E951"/>
      <c r="F951"/>
    </row>
    <row r="952" spans="1:6">
      <c r="A952"/>
      <c r="B952"/>
      <c r="C952"/>
      <c r="D952"/>
      <c r="E952"/>
      <c r="F952"/>
    </row>
    <row r="953" spans="1:6">
      <c r="A953"/>
      <c r="B953"/>
      <c r="C953"/>
      <c r="D953"/>
      <c r="E953"/>
      <c r="F953"/>
    </row>
    <row r="954" spans="1:6">
      <c r="A954"/>
      <c r="B954"/>
      <c r="C954"/>
      <c r="D954"/>
      <c r="E954"/>
      <c r="F954"/>
    </row>
    <row r="955" spans="1:6">
      <c r="A955"/>
      <c r="B955"/>
      <c r="C955"/>
      <c r="D955"/>
      <c r="E955"/>
      <c r="F955"/>
    </row>
    <row r="956" spans="1:6">
      <c r="A956"/>
      <c r="B956"/>
      <c r="C956"/>
      <c r="D956"/>
      <c r="E956"/>
      <c r="F956"/>
    </row>
    <row r="957" spans="1:6">
      <c r="A957"/>
      <c r="B957"/>
      <c r="C957"/>
      <c r="D957"/>
      <c r="E957"/>
      <c r="F957"/>
    </row>
    <row r="958" spans="1:6">
      <c r="A958"/>
      <c r="B958"/>
      <c r="C958"/>
      <c r="D958"/>
      <c r="E958"/>
      <c r="F958"/>
    </row>
    <row r="959" spans="1:6">
      <c r="A959"/>
      <c r="B959"/>
      <c r="C959"/>
      <c r="D959"/>
      <c r="E959"/>
      <c r="F959"/>
    </row>
    <row r="960" spans="1:6">
      <c r="A960"/>
      <c r="B960"/>
      <c r="C960"/>
      <c r="D960"/>
      <c r="E960"/>
      <c r="F960"/>
    </row>
    <row r="961" spans="1:6">
      <c r="A961"/>
      <c r="B961"/>
      <c r="C961"/>
      <c r="D961"/>
      <c r="E961"/>
      <c r="F961"/>
    </row>
    <row r="962" spans="1:6">
      <c r="A962"/>
      <c r="B962"/>
      <c r="C962"/>
      <c r="D962"/>
      <c r="E962"/>
      <c r="F962"/>
    </row>
    <row r="963" spans="1:6">
      <c r="A963"/>
      <c r="B963"/>
      <c r="C963"/>
      <c r="D963"/>
      <c r="E963"/>
      <c r="F963"/>
    </row>
    <row r="964" spans="1:6">
      <c r="A964"/>
      <c r="B964"/>
      <c r="C964"/>
      <c r="D964"/>
      <c r="E964"/>
      <c r="F964"/>
    </row>
    <row r="965" spans="1:6">
      <c r="A965"/>
      <c r="B965"/>
      <c r="C965"/>
      <c r="D965"/>
      <c r="E965"/>
      <c r="F965"/>
    </row>
    <row r="966" spans="1:6">
      <c r="A966"/>
      <c r="B966"/>
      <c r="C966"/>
      <c r="D966"/>
      <c r="E966"/>
      <c r="F966"/>
    </row>
    <row r="967" spans="1:6">
      <c r="A967"/>
      <c r="B967"/>
      <c r="C967"/>
      <c r="D967"/>
      <c r="E967"/>
      <c r="F967"/>
    </row>
    <row r="968" spans="1:6">
      <c r="A968"/>
      <c r="B968"/>
      <c r="C968"/>
      <c r="D968"/>
      <c r="E968"/>
      <c r="F968"/>
    </row>
    <row r="969" spans="1:6">
      <c r="A969"/>
      <c r="B969"/>
      <c r="C969"/>
      <c r="D969"/>
      <c r="E969"/>
      <c r="F969"/>
    </row>
    <row r="970" spans="1:6">
      <c r="A970"/>
      <c r="B970"/>
      <c r="C970"/>
      <c r="D970"/>
      <c r="E970"/>
      <c r="F970"/>
    </row>
    <row r="971" spans="1:6">
      <c r="A971"/>
      <c r="B971"/>
      <c r="C971"/>
      <c r="D971"/>
      <c r="E971"/>
      <c r="F971"/>
    </row>
    <row r="972" spans="1:6">
      <c r="A972"/>
      <c r="B972"/>
      <c r="C972"/>
      <c r="D972"/>
      <c r="E972"/>
      <c r="F972"/>
    </row>
    <row r="973" spans="1:6">
      <c r="A973"/>
      <c r="B973"/>
      <c r="C973"/>
      <c r="D973"/>
      <c r="E973"/>
      <c r="F973"/>
    </row>
    <row r="974" spans="1:6">
      <c r="A974"/>
      <c r="B974"/>
      <c r="C974"/>
      <c r="D974"/>
      <c r="E974"/>
      <c r="F974"/>
    </row>
    <row r="975" spans="1:6">
      <c r="A975"/>
      <c r="B975"/>
      <c r="C975"/>
      <c r="D975"/>
      <c r="E975"/>
      <c r="F975"/>
    </row>
    <row r="976" spans="1:6">
      <c r="A976"/>
      <c r="B976"/>
      <c r="C976"/>
      <c r="D976"/>
      <c r="E976"/>
      <c r="F976"/>
    </row>
    <row r="977" spans="1:6">
      <c r="A977"/>
      <c r="B977"/>
      <c r="C977"/>
      <c r="D977"/>
      <c r="E977"/>
      <c r="F977"/>
    </row>
    <row r="978" spans="1:6">
      <c r="A978"/>
      <c r="B978"/>
      <c r="C978"/>
      <c r="D978"/>
      <c r="E978"/>
      <c r="F978"/>
    </row>
    <row r="979" spans="1:6">
      <c r="A979"/>
      <c r="B979"/>
      <c r="C979"/>
      <c r="D979"/>
      <c r="E979"/>
      <c r="F979"/>
    </row>
    <row r="980" spans="1:6">
      <c r="A980"/>
      <c r="B980"/>
      <c r="C980"/>
      <c r="D980"/>
      <c r="E980"/>
      <c r="F980"/>
    </row>
    <row r="981" spans="1:6">
      <c r="A981"/>
      <c r="B981"/>
      <c r="C981"/>
      <c r="D981"/>
      <c r="E981"/>
      <c r="F981"/>
    </row>
    <row r="982" spans="1:6">
      <c r="A982"/>
      <c r="B982"/>
      <c r="C982"/>
      <c r="D982"/>
      <c r="E982"/>
      <c r="F982"/>
    </row>
    <row r="983" spans="1:6">
      <c r="A983"/>
      <c r="B983"/>
      <c r="C983"/>
      <c r="D983"/>
      <c r="E983"/>
      <c r="F983"/>
    </row>
    <row r="984" spans="1:6">
      <c r="A984"/>
      <c r="B984"/>
      <c r="C984"/>
      <c r="D984"/>
      <c r="E984"/>
      <c r="F984"/>
    </row>
    <row r="985" spans="1:6">
      <c r="A985"/>
      <c r="B985"/>
      <c r="C985"/>
      <c r="D985"/>
      <c r="E985"/>
      <c r="F985"/>
    </row>
    <row r="986" spans="1:6">
      <c r="A986"/>
      <c r="B986"/>
      <c r="C986"/>
      <c r="D986"/>
      <c r="E986"/>
      <c r="F986"/>
    </row>
    <row r="987" spans="1:6">
      <c r="A987"/>
      <c r="B987"/>
      <c r="C987"/>
      <c r="D987"/>
      <c r="E987"/>
      <c r="F987"/>
    </row>
    <row r="988" spans="1:6">
      <c r="A988"/>
      <c r="B988"/>
      <c r="C988"/>
      <c r="D988"/>
      <c r="E988"/>
      <c r="F988"/>
    </row>
    <row r="989" spans="1:6">
      <c r="A989"/>
      <c r="B989"/>
      <c r="C989"/>
      <c r="D989"/>
      <c r="E989"/>
      <c r="F989"/>
    </row>
    <row r="990" spans="1:6">
      <c r="A990"/>
      <c r="B990"/>
      <c r="C990"/>
      <c r="D990"/>
      <c r="E990"/>
      <c r="F990"/>
    </row>
    <row r="991" spans="1:6">
      <c r="A991"/>
      <c r="B991"/>
      <c r="C991"/>
      <c r="D991"/>
      <c r="E991"/>
      <c r="F991"/>
    </row>
    <row r="992" spans="1:6">
      <c r="A992"/>
      <c r="B992"/>
      <c r="C992"/>
      <c r="D992"/>
      <c r="E992"/>
      <c r="F992"/>
    </row>
    <row r="993" spans="1:6">
      <c r="A993"/>
      <c r="B993"/>
      <c r="C993"/>
      <c r="D993"/>
      <c r="E993"/>
      <c r="F993"/>
    </row>
    <row r="994" spans="1:6">
      <c r="A994"/>
      <c r="B994"/>
      <c r="C994"/>
      <c r="D994"/>
      <c r="E994"/>
      <c r="F994"/>
    </row>
    <row r="995" spans="1:6">
      <c r="A995"/>
      <c r="B995"/>
      <c r="C995"/>
      <c r="D995"/>
      <c r="E995"/>
      <c r="F995"/>
    </row>
    <row r="996" spans="1:6">
      <c r="A996"/>
      <c r="B996"/>
      <c r="C996"/>
      <c r="D996"/>
      <c r="E996"/>
      <c r="F996"/>
    </row>
    <row r="997" spans="1:6">
      <c r="A997"/>
      <c r="B997"/>
      <c r="C997"/>
      <c r="D997"/>
      <c r="E997"/>
      <c r="F997"/>
    </row>
    <row r="998" spans="1:6">
      <c r="A998"/>
      <c r="B998"/>
      <c r="C998"/>
      <c r="D998"/>
      <c r="E998"/>
      <c r="F998"/>
    </row>
    <row r="999" spans="1:6">
      <c r="A999"/>
      <c r="B999"/>
      <c r="C999"/>
      <c r="D999"/>
      <c r="E999"/>
      <c r="F999"/>
    </row>
    <row r="1000" spans="1:6">
      <c r="A1000"/>
      <c r="B1000"/>
      <c r="C1000"/>
      <c r="D1000"/>
      <c r="E1000"/>
      <c r="F1000"/>
    </row>
    <row r="1001" spans="1:6">
      <c r="A1001"/>
      <c r="B1001"/>
      <c r="C1001"/>
      <c r="D1001"/>
      <c r="E1001"/>
      <c r="F1001"/>
    </row>
    <row r="1002" spans="1:6">
      <c r="A1002"/>
      <c r="B1002"/>
      <c r="C1002"/>
      <c r="D1002"/>
      <c r="E1002"/>
      <c r="F1002"/>
    </row>
    <row r="1003" spans="1:6">
      <c r="A1003"/>
      <c r="B1003"/>
      <c r="C1003"/>
      <c r="D1003"/>
      <c r="E1003"/>
      <c r="F1003"/>
    </row>
    <row r="1004" spans="1:6">
      <c r="A1004"/>
      <c r="B1004"/>
      <c r="C1004"/>
      <c r="D1004"/>
      <c r="E1004"/>
      <c r="F1004"/>
    </row>
    <row r="1005" spans="1:6">
      <c r="A1005"/>
      <c r="B1005"/>
      <c r="C1005"/>
      <c r="D1005"/>
      <c r="E1005"/>
      <c r="F1005"/>
    </row>
    <row r="1006" spans="1:6">
      <c r="A1006"/>
      <c r="B1006"/>
      <c r="C1006"/>
      <c r="D1006"/>
      <c r="E1006"/>
      <c r="F1006"/>
    </row>
    <row r="1007" spans="1:6">
      <c r="A1007"/>
      <c r="B1007"/>
      <c r="C1007"/>
      <c r="D1007"/>
      <c r="E1007"/>
      <c r="F1007"/>
    </row>
    <row r="1008" spans="1:6">
      <c r="A1008"/>
      <c r="B1008"/>
      <c r="C1008"/>
      <c r="D1008"/>
      <c r="E1008"/>
      <c r="F1008"/>
    </row>
    <row r="1009" spans="1:6">
      <c r="A1009"/>
      <c r="B1009"/>
      <c r="C1009"/>
      <c r="D1009"/>
      <c r="E1009"/>
      <c r="F1009"/>
    </row>
    <row r="1010" spans="1:6">
      <c r="A1010"/>
      <c r="B1010"/>
      <c r="C1010"/>
      <c r="D1010"/>
      <c r="E1010"/>
      <c r="F1010"/>
    </row>
    <row r="1011" spans="1:6">
      <c r="A1011"/>
      <c r="B1011"/>
      <c r="C1011"/>
      <c r="D1011"/>
      <c r="E1011"/>
      <c r="F1011"/>
    </row>
    <row r="1012" spans="1:6">
      <c r="A1012"/>
      <c r="B1012"/>
      <c r="C1012"/>
      <c r="D1012"/>
      <c r="E1012"/>
      <c r="F1012"/>
    </row>
    <row r="1013" spans="1:6">
      <c r="A1013"/>
      <c r="B1013"/>
      <c r="C1013"/>
      <c r="D1013"/>
      <c r="E1013"/>
      <c r="F1013"/>
    </row>
    <row r="1014" spans="1:6">
      <c r="A1014"/>
      <c r="B1014"/>
      <c r="C1014"/>
      <c r="D1014"/>
      <c r="E1014"/>
      <c r="F1014"/>
    </row>
    <row r="1015" spans="1:6">
      <c r="A1015"/>
      <c r="B1015"/>
      <c r="C1015"/>
      <c r="D1015"/>
      <c r="E1015"/>
      <c r="F1015"/>
    </row>
    <row r="1016" spans="1:6">
      <c r="A1016"/>
      <c r="B1016"/>
      <c r="C1016"/>
      <c r="D1016"/>
      <c r="E1016"/>
      <c r="F1016"/>
    </row>
    <row r="1017" spans="1:6">
      <c r="A1017"/>
      <c r="B1017"/>
      <c r="C1017"/>
      <c r="D1017"/>
      <c r="E1017"/>
      <c r="F1017"/>
    </row>
    <row r="1018" spans="1:6">
      <c r="A1018"/>
      <c r="B1018"/>
      <c r="C1018"/>
      <c r="D1018"/>
      <c r="E1018"/>
      <c r="F1018"/>
    </row>
    <row r="1019" spans="1:6">
      <c r="A1019"/>
      <c r="B1019"/>
      <c r="C1019"/>
      <c r="D1019"/>
      <c r="E1019"/>
      <c r="F1019"/>
    </row>
    <row r="1020" spans="1:6">
      <c r="A1020"/>
      <c r="B1020"/>
      <c r="C1020"/>
      <c r="D1020"/>
      <c r="E1020"/>
      <c r="F1020"/>
    </row>
    <row r="1021" spans="1:6">
      <c r="A1021"/>
      <c r="B1021"/>
      <c r="C1021"/>
      <c r="D1021"/>
      <c r="E1021"/>
      <c r="F1021"/>
    </row>
    <row r="1022" spans="1:6">
      <c r="A1022"/>
      <c r="B1022"/>
      <c r="C1022"/>
      <c r="D1022"/>
      <c r="E1022"/>
      <c r="F1022"/>
    </row>
    <row r="1023" spans="1:6">
      <c r="A1023"/>
      <c r="B1023"/>
      <c r="C1023"/>
      <c r="D1023"/>
      <c r="E1023"/>
      <c r="F1023"/>
    </row>
    <row r="1024" spans="1:6">
      <c r="A1024"/>
      <c r="B1024"/>
      <c r="C1024"/>
      <c r="D1024"/>
      <c r="E1024"/>
      <c r="F1024"/>
    </row>
    <row r="1025" spans="1:6">
      <c r="A1025"/>
      <c r="B1025"/>
      <c r="C1025"/>
      <c r="D1025"/>
      <c r="E1025"/>
      <c r="F1025"/>
    </row>
    <row r="1026" spans="1:6">
      <c r="A1026"/>
      <c r="B1026"/>
      <c r="C1026"/>
      <c r="D1026"/>
      <c r="E1026"/>
      <c r="F1026"/>
    </row>
    <row r="1027" spans="1:6">
      <c r="A1027"/>
      <c r="B1027"/>
      <c r="C1027"/>
      <c r="D1027"/>
      <c r="E1027"/>
      <c r="F1027"/>
    </row>
    <row r="1028" spans="1:6">
      <c r="A1028"/>
      <c r="B1028"/>
      <c r="C1028"/>
      <c r="D1028"/>
      <c r="E1028"/>
      <c r="F1028"/>
    </row>
    <row r="1029" spans="1:6">
      <c r="A1029"/>
      <c r="B1029"/>
      <c r="C1029"/>
      <c r="D1029"/>
      <c r="E1029"/>
      <c r="F1029"/>
    </row>
    <row r="1030" spans="1:6">
      <c r="A1030"/>
      <c r="B1030"/>
      <c r="C1030"/>
      <c r="D1030"/>
      <c r="E1030"/>
      <c r="F1030"/>
    </row>
    <row r="1031" spans="1:6">
      <c r="A1031"/>
      <c r="B1031"/>
      <c r="C1031"/>
      <c r="D1031"/>
      <c r="E1031"/>
      <c r="F1031"/>
    </row>
    <row r="1032" spans="1:6">
      <c r="A1032"/>
      <c r="B1032"/>
      <c r="C1032"/>
      <c r="D1032"/>
      <c r="E1032"/>
      <c r="F1032"/>
    </row>
    <row r="1033" spans="1:6">
      <c r="A1033"/>
      <c r="B1033"/>
      <c r="C1033"/>
      <c r="D1033"/>
      <c r="E1033"/>
      <c r="F1033"/>
    </row>
    <row r="1034" spans="1:6">
      <c r="A1034"/>
      <c r="B1034"/>
      <c r="C1034"/>
      <c r="D1034"/>
      <c r="E1034"/>
      <c r="F1034"/>
    </row>
    <row r="1035" spans="1:6">
      <c r="A1035"/>
      <c r="B1035"/>
      <c r="C1035"/>
      <c r="D1035"/>
      <c r="E1035"/>
      <c r="F1035"/>
    </row>
    <row r="1036" spans="1:6">
      <c r="A1036"/>
      <c r="B1036"/>
      <c r="C1036"/>
      <c r="D1036"/>
      <c r="E1036"/>
      <c r="F1036"/>
    </row>
    <row r="1037" spans="1:6">
      <c r="A1037"/>
      <c r="B1037"/>
      <c r="C1037"/>
      <c r="D1037"/>
      <c r="E1037"/>
      <c r="F1037"/>
    </row>
    <row r="1038" spans="1:6">
      <c r="A1038"/>
      <c r="B1038"/>
      <c r="C1038"/>
      <c r="D1038"/>
      <c r="E1038"/>
      <c r="F1038"/>
    </row>
    <row r="1039" spans="1:6">
      <c r="A1039"/>
      <c r="B1039"/>
      <c r="C1039"/>
      <c r="D1039"/>
      <c r="E1039"/>
      <c r="F1039"/>
    </row>
    <row r="1040" spans="1:6">
      <c r="A1040"/>
      <c r="B1040"/>
      <c r="C1040"/>
      <c r="D1040"/>
      <c r="E1040"/>
      <c r="F1040"/>
    </row>
    <row r="1041" spans="1:6">
      <c r="A1041"/>
      <c r="B1041"/>
      <c r="C1041"/>
      <c r="D1041"/>
      <c r="E1041"/>
      <c r="F1041"/>
    </row>
    <row r="1042" spans="1:6">
      <c r="A1042"/>
      <c r="B1042"/>
      <c r="C1042"/>
      <c r="D1042"/>
      <c r="E1042"/>
      <c r="F1042"/>
    </row>
    <row r="1043" spans="1:6">
      <c r="A1043"/>
      <c r="B1043"/>
      <c r="C1043"/>
      <c r="D1043"/>
      <c r="E1043"/>
      <c r="F1043"/>
    </row>
    <row r="1044" spans="1:6">
      <c r="A1044"/>
      <c r="B1044"/>
      <c r="C1044"/>
      <c r="D1044"/>
      <c r="E1044"/>
      <c r="F1044"/>
    </row>
    <row r="1045" spans="1:6">
      <c r="A1045"/>
      <c r="B1045"/>
      <c r="C1045"/>
      <c r="D1045"/>
      <c r="E1045"/>
      <c r="F1045"/>
    </row>
    <row r="1046" spans="1:6">
      <c r="A1046"/>
      <c r="B1046"/>
      <c r="C1046"/>
      <c r="D1046"/>
      <c r="E1046"/>
      <c r="F1046"/>
    </row>
    <row r="1047" spans="1:6">
      <c r="A1047"/>
      <c r="B1047"/>
      <c r="C1047"/>
      <c r="D1047"/>
      <c r="E1047"/>
      <c r="F1047"/>
    </row>
    <row r="1048" spans="1:6">
      <c r="A1048"/>
      <c r="B1048"/>
      <c r="C1048"/>
      <c r="D1048"/>
      <c r="E1048"/>
      <c r="F1048"/>
    </row>
    <row r="1049" spans="1:6">
      <c r="A1049"/>
      <c r="B1049"/>
      <c r="C1049"/>
      <c r="D1049"/>
      <c r="E1049"/>
      <c r="F1049"/>
    </row>
    <row r="1050" spans="1:6">
      <c r="A1050"/>
      <c r="B1050"/>
      <c r="C1050"/>
      <c r="D1050"/>
      <c r="E1050"/>
      <c r="F1050"/>
    </row>
    <row r="1051" spans="1:6">
      <c r="A1051"/>
      <c r="B1051"/>
      <c r="C1051"/>
      <c r="D1051"/>
      <c r="E1051"/>
      <c r="F1051"/>
    </row>
    <row r="1052" spans="1:6">
      <c r="A1052"/>
      <c r="B1052"/>
      <c r="C1052"/>
      <c r="D1052"/>
      <c r="E1052"/>
      <c r="F1052"/>
    </row>
    <row r="1053" spans="1:6">
      <c r="A1053"/>
      <c r="B1053"/>
      <c r="C1053"/>
      <c r="D1053"/>
      <c r="E1053"/>
      <c r="F1053"/>
    </row>
    <row r="1054" spans="1:6">
      <c r="A1054"/>
      <c r="B1054"/>
      <c r="C1054"/>
      <c r="D1054"/>
      <c r="E1054"/>
      <c r="F1054"/>
    </row>
    <row r="1055" spans="1:6">
      <c r="A1055"/>
      <c r="B1055"/>
      <c r="C1055"/>
      <c r="D1055"/>
      <c r="E1055"/>
      <c r="F1055"/>
    </row>
    <row r="1056" spans="1:6">
      <c r="A1056"/>
      <c r="B1056"/>
      <c r="C1056"/>
      <c r="D1056"/>
      <c r="E1056"/>
      <c r="F1056"/>
    </row>
    <row r="1057" spans="1:6">
      <c r="A1057"/>
      <c r="B1057"/>
      <c r="C1057"/>
      <c r="D1057"/>
      <c r="E1057"/>
      <c r="F1057"/>
    </row>
    <row r="1058" spans="1:6">
      <c r="A1058"/>
      <c r="B1058"/>
      <c r="C1058"/>
      <c r="D1058"/>
      <c r="E1058"/>
      <c r="F1058"/>
    </row>
    <row r="1059" spans="1:6">
      <c r="A1059"/>
      <c r="B1059"/>
      <c r="C1059"/>
      <c r="D1059"/>
      <c r="E1059"/>
      <c r="F1059"/>
    </row>
    <row r="1060" spans="1:6">
      <c r="A1060"/>
      <c r="B1060"/>
      <c r="C1060"/>
      <c r="D1060"/>
      <c r="E1060"/>
      <c r="F1060"/>
    </row>
    <row r="1061" spans="1:6">
      <c r="A1061"/>
      <c r="B1061"/>
      <c r="C1061"/>
      <c r="D1061"/>
      <c r="E1061"/>
      <c r="F1061"/>
    </row>
    <row r="1062" spans="1:6">
      <c r="A1062"/>
      <c r="B1062"/>
      <c r="C1062"/>
      <c r="D1062"/>
      <c r="E1062"/>
      <c r="F1062"/>
    </row>
    <row r="1063" spans="1:6">
      <c r="A1063"/>
      <c r="B1063"/>
      <c r="C1063"/>
      <c r="D1063"/>
      <c r="E1063"/>
      <c r="F1063"/>
    </row>
    <row r="1064" spans="1:6">
      <c r="A1064"/>
      <c r="B1064"/>
      <c r="C1064"/>
      <c r="D1064"/>
      <c r="E1064"/>
      <c r="F1064"/>
    </row>
    <row r="1065" spans="1:6">
      <c r="A1065"/>
      <c r="B1065"/>
      <c r="C1065"/>
      <c r="D1065"/>
      <c r="E1065"/>
      <c r="F1065"/>
    </row>
    <row r="1066" spans="1:6">
      <c r="A1066"/>
      <c r="B1066"/>
      <c r="C1066"/>
      <c r="D1066"/>
      <c r="E1066"/>
      <c r="F1066"/>
    </row>
    <row r="1067" spans="1:6">
      <c r="A1067"/>
      <c r="B1067"/>
      <c r="C1067"/>
      <c r="D1067"/>
      <c r="E1067"/>
      <c r="F1067"/>
    </row>
    <row r="1068" spans="1:6">
      <c r="A1068"/>
      <c r="B1068"/>
      <c r="C1068"/>
      <c r="D1068"/>
      <c r="E1068"/>
      <c r="F1068"/>
    </row>
    <row r="1069" spans="1:6">
      <c r="A1069"/>
      <c r="B1069"/>
      <c r="C1069"/>
      <c r="D1069"/>
      <c r="E1069"/>
      <c r="F1069"/>
    </row>
    <row r="1070" spans="1:6">
      <c r="A1070"/>
      <c r="B1070"/>
      <c r="C1070"/>
      <c r="D1070"/>
      <c r="E1070"/>
      <c r="F1070"/>
    </row>
    <row r="1071" spans="1:6">
      <c r="A1071"/>
      <c r="B1071"/>
      <c r="C1071"/>
      <c r="D1071"/>
      <c r="E1071"/>
      <c r="F1071"/>
    </row>
    <row r="1072" spans="1:6">
      <c r="A1072"/>
      <c r="B1072"/>
      <c r="C1072"/>
      <c r="D1072"/>
      <c r="E1072"/>
      <c r="F1072"/>
    </row>
    <row r="1073" spans="1:6">
      <c r="A1073"/>
      <c r="B1073"/>
      <c r="C1073"/>
      <c r="D1073"/>
      <c r="E1073"/>
      <c r="F1073"/>
    </row>
    <row r="1074" spans="1:6">
      <c r="A1074"/>
      <c r="B1074"/>
      <c r="C1074"/>
      <c r="D1074"/>
      <c r="E1074"/>
      <c r="F1074"/>
    </row>
    <row r="1075" spans="1:6">
      <c r="A1075"/>
      <c r="B1075"/>
      <c r="C1075"/>
      <c r="D1075"/>
      <c r="E1075"/>
      <c r="F1075"/>
    </row>
    <row r="1076" spans="1:6">
      <c r="A1076"/>
      <c r="B1076"/>
      <c r="C1076"/>
      <c r="D1076"/>
      <c r="E1076"/>
      <c r="F1076"/>
    </row>
    <row r="1077" spans="1:6">
      <c r="A1077"/>
      <c r="B1077"/>
      <c r="C1077"/>
      <c r="D1077"/>
      <c r="E1077"/>
      <c r="F1077"/>
    </row>
    <row r="1078" spans="1:6">
      <c r="A1078"/>
      <c r="B1078"/>
      <c r="C1078"/>
      <c r="D1078"/>
      <c r="E1078"/>
      <c r="F1078"/>
    </row>
    <row r="1079" spans="1:6">
      <c r="A1079"/>
      <c r="B1079"/>
      <c r="C1079"/>
      <c r="D1079"/>
      <c r="E1079"/>
      <c r="F1079"/>
    </row>
    <row r="1080" spans="1:6">
      <c r="A1080"/>
      <c r="B1080"/>
      <c r="C1080"/>
      <c r="D1080"/>
      <c r="E1080"/>
      <c r="F1080"/>
    </row>
    <row r="1081" spans="1:6">
      <c r="A1081"/>
      <c r="B1081"/>
      <c r="C1081"/>
      <c r="D1081"/>
      <c r="E1081"/>
      <c r="F1081"/>
    </row>
    <row r="1082" spans="1:6">
      <c r="A1082"/>
      <c r="B1082"/>
      <c r="C1082"/>
      <c r="D1082"/>
      <c r="E1082"/>
      <c r="F1082"/>
    </row>
    <row r="1083" spans="1:6">
      <c r="A1083"/>
      <c r="B1083"/>
      <c r="C1083"/>
      <c r="D1083"/>
      <c r="E1083"/>
      <c r="F1083"/>
    </row>
    <row r="1084" spans="1:6">
      <c r="A1084"/>
      <c r="B1084"/>
      <c r="C1084"/>
      <c r="D1084"/>
      <c r="E1084"/>
      <c r="F1084"/>
    </row>
    <row r="1085" spans="1:6">
      <c r="A1085"/>
      <c r="B1085"/>
      <c r="C1085"/>
      <c r="D1085"/>
      <c r="E1085"/>
      <c r="F1085"/>
    </row>
    <row r="1086" spans="1:6">
      <c r="A1086"/>
      <c r="B1086"/>
      <c r="C1086"/>
      <c r="D1086"/>
      <c r="E1086"/>
      <c r="F1086"/>
    </row>
    <row r="1087" spans="1:6">
      <c r="A1087"/>
      <c r="B1087"/>
      <c r="C1087"/>
      <c r="D1087"/>
      <c r="E1087"/>
      <c r="F1087"/>
    </row>
    <row r="1088" spans="1:6">
      <c r="A1088"/>
      <c r="B1088"/>
      <c r="C1088"/>
      <c r="D1088"/>
      <c r="E1088"/>
      <c r="F1088"/>
    </row>
    <row r="1089" spans="1:6">
      <c r="A1089"/>
      <c r="B1089"/>
      <c r="C1089"/>
      <c r="D1089"/>
      <c r="E1089"/>
      <c r="F1089"/>
    </row>
    <row r="1090" spans="1:6">
      <c r="A1090"/>
      <c r="B1090"/>
      <c r="C1090"/>
      <c r="D1090"/>
      <c r="E1090"/>
      <c r="F1090"/>
    </row>
    <row r="1091" spans="1:6">
      <c r="A1091"/>
      <c r="B1091"/>
      <c r="C1091"/>
      <c r="D1091"/>
      <c r="E1091"/>
      <c r="F1091"/>
    </row>
    <row r="1092" spans="1:6">
      <c r="A1092"/>
      <c r="B1092"/>
      <c r="C1092"/>
      <c r="D1092"/>
      <c r="E1092"/>
      <c r="F1092"/>
    </row>
    <row r="1093" spans="1:6">
      <c r="A1093"/>
      <c r="B1093"/>
      <c r="C1093"/>
      <c r="D1093"/>
      <c r="E1093"/>
      <c r="F1093"/>
    </row>
    <row r="1094" spans="1:6">
      <c r="A1094"/>
      <c r="B1094"/>
      <c r="C1094"/>
      <c r="D1094"/>
      <c r="E1094"/>
      <c r="F1094"/>
    </row>
    <row r="1095" spans="1:6">
      <c r="A1095"/>
      <c r="B1095"/>
      <c r="C1095"/>
      <c r="D1095"/>
      <c r="E1095"/>
      <c r="F1095"/>
    </row>
    <row r="1096" spans="1:6">
      <c r="A1096"/>
      <c r="B1096"/>
      <c r="C1096"/>
      <c r="D1096"/>
      <c r="E1096"/>
      <c r="F1096"/>
    </row>
    <row r="1097" spans="1:6">
      <c r="A1097"/>
      <c r="B1097"/>
      <c r="C1097"/>
      <c r="D1097"/>
      <c r="E1097"/>
      <c r="F1097"/>
    </row>
    <row r="1098" spans="1:6">
      <c r="A1098"/>
      <c r="B1098"/>
      <c r="C1098"/>
      <c r="D1098"/>
      <c r="E1098"/>
      <c r="F1098"/>
    </row>
    <row r="1099" spans="1:6">
      <c r="A1099"/>
      <c r="B1099"/>
      <c r="C1099"/>
      <c r="D1099"/>
      <c r="E1099"/>
      <c r="F1099"/>
    </row>
    <row r="1100" spans="1:6">
      <c r="A1100"/>
      <c r="B1100"/>
      <c r="C1100"/>
      <c r="D1100"/>
      <c r="E1100"/>
      <c r="F1100"/>
    </row>
    <row r="1101" spans="1:6">
      <c r="A1101"/>
      <c r="B1101"/>
      <c r="C1101"/>
      <c r="D1101"/>
      <c r="E1101"/>
      <c r="F1101"/>
    </row>
    <row r="1102" spans="1:6">
      <c r="A1102"/>
      <c r="B1102"/>
      <c r="C1102"/>
      <c r="D1102"/>
      <c r="E1102"/>
      <c r="F1102"/>
    </row>
    <row r="1103" spans="1:6">
      <c r="A1103"/>
      <c r="B1103"/>
      <c r="C1103"/>
      <c r="D1103"/>
      <c r="E1103"/>
      <c r="F1103"/>
    </row>
    <row r="1104" spans="1:6">
      <c r="A1104"/>
      <c r="B1104"/>
      <c r="C1104"/>
      <c r="D1104"/>
      <c r="E1104"/>
      <c r="F1104"/>
    </row>
    <row r="1105" spans="1:6">
      <c r="A1105"/>
      <c r="B1105"/>
      <c r="C1105"/>
      <c r="D1105"/>
      <c r="E1105"/>
      <c r="F1105"/>
    </row>
    <row r="1106" spans="1:6">
      <c r="A1106"/>
      <c r="B1106"/>
      <c r="C1106"/>
      <c r="D1106"/>
      <c r="E1106"/>
      <c r="F1106"/>
    </row>
    <row r="1107" spans="1:6">
      <c r="A1107"/>
      <c r="B1107"/>
      <c r="C1107"/>
      <c r="D1107"/>
      <c r="E1107"/>
      <c r="F1107"/>
    </row>
    <row r="1108" spans="1:6">
      <c r="A1108"/>
      <c r="B1108"/>
      <c r="C1108"/>
      <c r="D1108"/>
      <c r="E1108"/>
      <c r="F1108"/>
    </row>
    <row r="1109" spans="1:6">
      <c r="A1109"/>
      <c r="B1109"/>
      <c r="C1109"/>
      <c r="D1109"/>
      <c r="E1109"/>
      <c r="F1109"/>
    </row>
    <row r="1110" spans="1:6">
      <c r="A1110"/>
      <c r="B1110"/>
      <c r="C1110"/>
      <c r="D1110"/>
      <c r="E1110"/>
      <c r="F1110"/>
    </row>
    <row r="1111" spans="1:6">
      <c r="A1111"/>
      <c r="B1111"/>
      <c r="C1111"/>
      <c r="D1111"/>
      <c r="E1111"/>
      <c r="F1111"/>
    </row>
    <row r="1112" spans="1:6">
      <c r="A1112"/>
      <c r="B1112"/>
      <c r="C1112"/>
      <c r="D1112"/>
      <c r="E1112"/>
      <c r="F1112"/>
    </row>
    <row r="1113" spans="1:6">
      <c r="A1113"/>
      <c r="B1113"/>
      <c r="C1113"/>
      <c r="D1113"/>
      <c r="E1113"/>
      <c r="F1113"/>
    </row>
    <row r="1114" spans="1:6">
      <c r="A1114"/>
      <c r="B1114"/>
      <c r="C1114"/>
      <c r="D1114"/>
      <c r="E1114"/>
      <c r="F1114"/>
    </row>
    <row r="1115" spans="1:6">
      <c r="A1115"/>
      <c r="B1115"/>
      <c r="C1115"/>
      <c r="D1115"/>
      <c r="E1115"/>
      <c r="F1115"/>
    </row>
    <row r="1116" spans="1:6">
      <c r="A1116"/>
      <c r="B1116"/>
      <c r="C1116"/>
      <c r="D1116"/>
      <c r="E1116"/>
      <c r="F1116"/>
    </row>
    <row r="1117" spans="1:6">
      <c r="A1117"/>
      <c r="B1117"/>
      <c r="C1117"/>
      <c r="D1117"/>
      <c r="E1117"/>
      <c r="F1117"/>
    </row>
    <row r="1118" spans="1:6">
      <c r="A1118"/>
      <c r="B1118"/>
      <c r="C1118"/>
      <c r="D1118"/>
      <c r="E1118"/>
      <c r="F1118"/>
    </row>
    <row r="1119" spans="1:6">
      <c r="A1119"/>
      <c r="B1119"/>
      <c r="C1119"/>
      <c r="D1119"/>
      <c r="E1119"/>
      <c r="F1119"/>
    </row>
    <row r="1120" spans="1:6">
      <c r="A1120"/>
      <c r="B1120"/>
      <c r="C1120"/>
      <c r="D1120"/>
      <c r="E1120"/>
      <c r="F1120"/>
    </row>
    <row r="1121" spans="1:6">
      <c r="A1121"/>
      <c r="B1121"/>
      <c r="C1121"/>
      <c r="D1121"/>
      <c r="E1121"/>
      <c r="F1121"/>
    </row>
    <row r="1122" spans="1:6">
      <c r="A1122"/>
      <c r="B1122"/>
      <c r="C1122"/>
      <c r="D1122"/>
      <c r="E1122"/>
      <c r="F1122"/>
    </row>
    <row r="1123" spans="1:6">
      <c r="A1123"/>
      <c r="B1123"/>
      <c r="C1123"/>
      <c r="D1123"/>
      <c r="E1123"/>
      <c r="F1123"/>
    </row>
    <row r="1124" spans="1:6">
      <c r="A1124"/>
      <c r="B1124"/>
      <c r="C1124"/>
      <c r="D1124"/>
      <c r="E1124"/>
      <c r="F1124"/>
    </row>
    <row r="1125" spans="1:6">
      <c r="A1125"/>
      <c r="B1125"/>
      <c r="C1125"/>
      <c r="D1125"/>
      <c r="E1125"/>
      <c r="F1125"/>
    </row>
    <row r="1126" spans="1:6">
      <c r="A1126"/>
      <c r="B1126"/>
      <c r="C1126"/>
      <c r="D1126"/>
      <c r="E1126"/>
      <c r="F1126"/>
    </row>
    <row r="1127" spans="1:6">
      <c r="A1127"/>
      <c r="B1127"/>
      <c r="C1127"/>
      <c r="D1127"/>
      <c r="E1127"/>
      <c r="F1127"/>
    </row>
    <row r="1128" spans="1:6">
      <c r="A1128"/>
      <c r="B1128"/>
      <c r="C1128"/>
      <c r="D1128"/>
      <c r="E1128"/>
      <c r="F1128"/>
    </row>
    <row r="1129" spans="1:6">
      <c r="A1129"/>
      <c r="B1129"/>
      <c r="C1129"/>
      <c r="D1129"/>
      <c r="E1129"/>
      <c r="F1129"/>
    </row>
    <row r="1130" spans="1:6">
      <c r="A1130"/>
      <c r="B1130"/>
      <c r="C1130"/>
      <c r="D1130"/>
      <c r="E1130"/>
      <c r="F1130"/>
    </row>
    <row r="1131" spans="1:6">
      <c r="A1131"/>
      <c r="B1131"/>
      <c r="C1131"/>
      <c r="D1131"/>
      <c r="E1131"/>
      <c r="F1131"/>
    </row>
    <row r="1132" spans="1:6">
      <c r="A1132"/>
      <c r="B1132"/>
      <c r="C1132"/>
      <c r="D1132"/>
      <c r="E1132"/>
      <c r="F1132"/>
    </row>
    <row r="1133" spans="1:6">
      <c r="A1133"/>
      <c r="B1133"/>
      <c r="C1133"/>
      <c r="D1133"/>
      <c r="E1133"/>
      <c r="F1133"/>
    </row>
    <row r="1134" spans="1:6">
      <c r="A1134"/>
      <c r="B1134"/>
      <c r="C1134"/>
      <c r="D1134"/>
      <c r="E1134"/>
      <c r="F1134"/>
    </row>
    <row r="1135" spans="1:6">
      <c r="A1135"/>
      <c r="B1135"/>
      <c r="C1135"/>
      <c r="D1135"/>
      <c r="E1135"/>
      <c r="F1135"/>
    </row>
    <row r="1136" spans="1:6">
      <c r="A1136"/>
      <c r="B1136"/>
      <c r="C1136"/>
      <c r="D1136"/>
      <c r="E1136"/>
      <c r="F1136"/>
    </row>
    <row r="1137" spans="1:6">
      <c r="A1137"/>
      <c r="B1137"/>
      <c r="C1137"/>
      <c r="D1137"/>
      <c r="E1137"/>
      <c r="F1137"/>
    </row>
    <row r="1138" spans="1:6">
      <c r="A1138"/>
      <c r="B1138"/>
      <c r="C1138"/>
      <c r="D1138"/>
      <c r="E1138"/>
      <c r="F1138"/>
    </row>
    <row r="1139" spans="1:6">
      <c r="A1139"/>
      <c r="B1139"/>
      <c r="C1139"/>
      <c r="D1139"/>
      <c r="E1139"/>
      <c r="F1139"/>
    </row>
    <row r="1140" spans="1:6">
      <c r="A1140"/>
      <c r="B1140"/>
      <c r="C1140"/>
      <c r="D1140"/>
      <c r="E1140"/>
      <c r="F1140"/>
    </row>
    <row r="1141" spans="1:6">
      <c r="A1141"/>
      <c r="B1141"/>
      <c r="C1141"/>
      <c r="D1141"/>
      <c r="E1141"/>
      <c r="F1141"/>
    </row>
    <row r="1142" spans="1:6">
      <c r="A1142"/>
      <c r="B1142"/>
      <c r="C1142"/>
      <c r="D1142"/>
      <c r="E1142"/>
      <c r="F1142"/>
    </row>
    <row r="1143" spans="1:6">
      <c r="A1143"/>
      <c r="B1143"/>
      <c r="C1143"/>
      <c r="D1143"/>
      <c r="E1143"/>
      <c r="F1143"/>
    </row>
    <row r="1144" spans="1:6">
      <c r="A1144"/>
      <c r="B1144"/>
      <c r="C1144"/>
      <c r="D1144"/>
      <c r="E1144"/>
      <c r="F1144"/>
    </row>
    <row r="1145" spans="1:6">
      <c r="A1145"/>
      <c r="B1145"/>
      <c r="C1145"/>
      <c r="D1145"/>
      <c r="E1145"/>
      <c r="F1145"/>
    </row>
    <row r="1146" spans="1:6">
      <c r="A1146"/>
      <c r="B1146"/>
      <c r="C1146"/>
      <c r="D1146"/>
      <c r="E1146"/>
      <c r="F1146"/>
    </row>
    <row r="1147" spans="1:6">
      <c r="A1147"/>
      <c r="B1147"/>
      <c r="C1147"/>
      <c r="D1147"/>
      <c r="E1147"/>
      <c r="F1147"/>
    </row>
    <row r="1148" spans="1:6">
      <c r="A1148"/>
      <c r="B1148"/>
      <c r="C1148"/>
      <c r="D1148"/>
      <c r="E1148"/>
      <c r="F1148"/>
    </row>
    <row r="1149" spans="1:6">
      <c r="A1149"/>
      <c r="B1149"/>
      <c r="C1149"/>
      <c r="D1149"/>
      <c r="E1149"/>
      <c r="F1149"/>
    </row>
    <row r="1150" spans="1:6">
      <c r="A1150"/>
      <c r="B1150"/>
      <c r="C1150"/>
      <c r="D1150"/>
      <c r="E1150"/>
      <c r="F1150"/>
    </row>
    <row r="1151" spans="1:6">
      <c r="A1151"/>
      <c r="B1151"/>
      <c r="C1151"/>
      <c r="D1151"/>
      <c r="E1151"/>
      <c r="F1151"/>
    </row>
    <row r="1152" spans="1:6">
      <c r="A1152"/>
      <c r="B1152"/>
      <c r="C1152"/>
      <c r="D1152"/>
      <c r="E1152"/>
      <c r="F1152"/>
    </row>
    <row r="1153" spans="1:6">
      <c r="A1153"/>
      <c r="B1153"/>
      <c r="C1153"/>
      <c r="D1153"/>
      <c r="E1153"/>
      <c r="F1153"/>
    </row>
    <row r="1154" spans="1:6">
      <c r="A1154"/>
      <c r="B1154"/>
      <c r="C1154"/>
      <c r="D1154"/>
      <c r="E1154"/>
      <c r="F1154"/>
    </row>
    <row r="1155" spans="1:6">
      <c r="A1155"/>
      <c r="B1155"/>
      <c r="C1155"/>
      <c r="D1155"/>
      <c r="E1155"/>
      <c r="F1155"/>
    </row>
    <row r="1156" spans="1:6">
      <c r="A1156"/>
      <c r="B1156"/>
      <c r="C1156"/>
      <c r="D1156"/>
      <c r="E1156"/>
      <c r="F1156"/>
    </row>
    <row r="1157" spans="1:6">
      <c r="A1157"/>
      <c r="B1157"/>
      <c r="C1157"/>
      <c r="D1157"/>
      <c r="E1157"/>
      <c r="F1157"/>
    </row>
    <row r="1158" spans="1:6">
      <c r="A1158"/>
      <c r="B1158"/>
      <c r="C1158"/>
      <c r="D1158"/>
      <c r="E1158"/>
      <c r="F1158"/>
    </row>
    <row r="1159" spans="1:6">
      <c r="A1159"/>
      <c r="B1159"/>
      <c r="C1159"/>
      <c r="D1159"/>
      <c r="E1159"/>
      <c r="F1159"/>
    </row>
    <row r="1160" spans="1:6">
      <c r="A1160"/>
      <c r="B1160"/>
      <c r="C1160"/>
      <c r="D1160"/>
      <c r="E1160"/>
      <c r="F1160"/>
    </row>
    <row r="1161" spans="1:6">
      <c r="A1161"/>
      <c r="B1161"/>
      <c r="C1161"/>
      <c r="D1161"/>
      <c r="E1161"/>
      <c r="F1161"/>
    </row>
    <row r="1162" spans="1:6">
      <c r="A1162"/>
      <c r="B1162"/>
      <c r="C1162"/>
      <c r="D1162"/>
      <c r="E1162"/>
      <c r="F1162"/>
    </row>
    <row r="1163" spans="1:6">
      <c r="A1163"/>
      <c r="B1163"/>
      <c r="C1163"/>
      <c r="D1163"/>
      <c r="E1163"/>
      <c r="F1163"/>
    </row>
    <row r="1164" spans="1:6">
      <c r="A1164"/>
      <c r="B1164"/>
      <c r="C1164"/>
      <c r="D1164"/>
      <c r="E1164"/>
      <c r="F1164"/>
    </row>
    <row r="1165" spans="1:6">
      <c r="A1165"/>
      <c r="B1165"/>
      <c r="C1165"/>
      <c r="D1165"/>
      <c r="E1165"/>
      <c r="F1165"/>
    </row>
    <row r="1166" spans="1:6">
      <c r="A1166"/>
      <c r="B1166"/>
      <c r="C1166"/>
      <c r="D1166"/>
      <c r="E1166"/>
      <c r="F1166"/>
    </row>
    <row r="1167" spans="1:6">
      <c r="A1167"/>
      <c r="B1167"/>
      <c r="C1167"/>
      <c r="D1167"/>
      <c r="E1167"/>
      <c r="F1167"/>
    </row>
    <row r="1168" spans="1:6">
      <c r="A1168"/>
      <c r="B1168"/>
      <c r="C1168"/>
      <c r="D1168"/>
      <c r="E1168"/>
      <c r="F1168"/>
    </row>
    <row r="1169" spans="1:6">
      <c r="A1169"/>
      <c r="B1169"/>
      <c r="C1169"/>
      <c r="D1169"/>
      <c r="E1169"/>
      <c r="F1169"/>
    </row>
    <row r="1170" spans="1:6">
      <c r="A1170"/>
      <c r="B1170"/>
      <c r="C1170"/>
      <c r="D1170"/>
      <c r="E1170"/>
      <c r="F1170"/>
    </row>
    <row r="1171" spans="1:6">
      <c r="A1171"/>
      <c r="B1171"/>
      <c r="C1171"/>
      <c r="D1171"/>
      <c r="E1171"/>
      <c r="F1171"/>
    </row>
    <row r="1172" spans="1:6">
      <c r="A1172"/>
      <c r="B1172"/>
      <c r="C1172"/>
      <c r="D1172"/>
      <c r="E1172"/>
      <c r="F1172"/>
    </row>
    <row r="1173" spans="1:6">
      <c r="A1173"/>
      <c r="B1173"/>
      <c r="C1173"/>
      <c r="D1173"/>
      <c r="E1173"/>
      <c r="F1173"/>
    </row>
    <row r="1174" spans="1:6">
      <c r="A1174"/>
      <c r="B1174"/>
      <c r="C1174"/>
      <c r="D1174"/>
      <c r="E1174"/>
      <c r="F1174"/>
    </row>
    <row r="1175" spans="1:6">
      <c r="A1175"/>
      <c r="B1175"/>
      <c r="C1175"/>
      <c r="D1175"/>
      <c r="E1175"/>
      <c r="F1175"/>
    </row>
    <row r="1176" spans="1:6">
      <c r="A1176"/>
      <c r="B1176"/>
      <c r="C1176"/>
      <c r="D1176"/>
      <c r="E1176"/>
      <c r="F1176"/>
    </row>
    <row r="1177" spans="1:6">
      <c r="A1177"/>
      <c r="B1177"/>
      <c r="C1177"/>
      <c r="D1177"/>
      <c r="E1177"/>
      <c r="F1177"/>
    </row>
    <row r="1178" spans="1:6">
      <c r="A1178"/>
      <c r="B1178"/>
      <c r="C1178"/>
      <c r="D1178"/>
      <c r="E1178"/>
      <c r="F1178"/>
    </row>
    <row r="1179" spans="1:6">
      <c r="A1179"/>
      <c r="B1179"/>
      <c r="C1179"/>
      <c r="D1179"/>
      <c r="E1179"/>
      <c r="F1179"/>
    </row>
    <row r="1180" spans="1:6">
      <c r="A1180"/>
      <c r="B1180"/>
      <c r="C1180"/>
      <c r="D1180"/>
      <c r="E1180"/>
      <c r="F1180"/>
    </row>
    <row r="1181" spans="1:6">
      <c r="A1181"/>
      <c r="B1181"/>
      <c r="C1181"/>
      <c r="D1181"/>
      <c r="E1181"/>
      <c r="F1181"/>
    </row>
    <row r="1182" spans="1:6">
      <c r="A1182"/>
      <c r="B1182"/>
      <c r="C1182"/>
      <c r="D1182"/>
      <c r="E1182"/>
      <c r="F1182"/>
    </row>
    <row r="1183" spans="1:6">
      <c r="A1183"/>
      <c r="B1183"/>
      <c r="C1183"/>
      <c r="D1183"/>
      <c r="E1183"/>
      <c r="F1183"/>
    </row>
    <row r="1184" spans="1:6">
      <c r="A1184"/>
      <c r="B1184"/>
      <c r="C1184"/>
      <c r="D1184"/>
      <c r="E1184"/>
      <c r="F1184"/>
    </row>
    <row r="1185" spans="1:6">
      <c r="A1185"/>
      <c r="B1185"/>
      <c r="C1185"/>
      <c r="D1185"/>
      <c r="E1185"/>
      <c r="F1185"/>
    </row>
    <row r="1186" spans="1:6">
      <c r="A1186"/>
      <c r="B1186"/>
      <c r="C1186"/>
      <c r="D1186"/>
      <c r="E1186"/>
      <c r="F1186"/>
    </row>
    <row r="1187" spans="1:6">
      <c r="A1187"/>
      <c r="B1187"/>
      <c r="C1187"/>
      <c r="D1187"/>
      <c r="E1187"/>
      <c r="F1187"/>
    </row>
    <row r="1188" spans="1:6">
      <c r="A1188"/>
      <c r="B1188"/>
      <c r="C1188"/>
      <c r="D1188"/>
      <c r="E1188"/>
      <c r="F1188"/>
    </row>
    <row r="1189" spans="1:6">
      <c r="A1189"/>
      <c r="B1189"/>
      <c r="C1189"/>
      <c r="D1189"/>
      <c r="E1189"/>
      <c r="F1189"/>
    </row>
    <row r="1190" spans="1:6">
      <c r="A1190"/>
      <c r="B1190"/>
      <c r="C1190"/>
      <c r="D1190"/>
      <c r="E1190"/>
      <c r="F1190"/>
    </row>
    <row r="1191" spans="1:6">
      <c r="A1191"/>
      <c r="B1191"/>
      <c r="C1191"/>
      <c r="D1191"/>
      <c r="E1191"/>
      <c r="F1191"/>
    </row>
    <row r="1192" spans="1:6">
      <c r="A1192"/>
      <c r="B1192"/>
      <c r="C1192"/>
      <c r="D1192"/>
      <c r="E1192"/>
      <c r="F1192"/>
    </row>
    <row r="1193" spans="1:6">
      <c r="A1193"/>
      <c r="B1193"/>
      <c r="C1193"/>
      <c r="D1193"/>
      <c r="E1193"/>
      <c r="F1193"/>
    </row>
    <row r="1194" spans="1:6">
      <c r="A1194"/>
      <c r="B1194"/>
      <c r="C1194"/>
      <c r="D1194"/>
      <c r="E1194"/>
      <c r="F1194"/>
    </row>
    <row r="1195" spans="1:6">
      <c r="A1195"/>
      <c r="B1195"/>
      <c r="C1195"/>
      <c r="D1195"/>
      <c r="E1195"/>
      <c r="F1195"/>
    </row>
    <row r="1196" spans="1:6">
      <c r="A1196"/>
      <c r="B1196"/>
      <c r="C1196"/>
      <c r="D1196"/>
      <c r="E1196"/>
      <c r="F1196"/>
    </row>
    <row r="1197" spans="1:6">
      <c r="A1197"/>
      <c r="B1197"/>
      <c r="C1197"/>
      <c r="D1197"/>
      <c r="E1197"/>
      <c r="F1197"/>
    </row>
    <row r="1198" spans="1:6">
      <c r="A1198"/>
      <c r="B1198"/>
      <c r="C1198"/>
      <c r="D1198"/>
      <c r="E1198"/>
      <c r="F1198"/>
    </row>
    <row r="1199" spans="1:6">
      <c r="A1199"/>
      <c r="B1199"/>
      <c r="C1199"/>
      <c r="D1199"/>
      <c r="E1199"/>
      <c r="F1199"/>
    </row>
    <row r="1200" spans="1:6">
      <c r="A1200"/>
      <c r="B1200"/>
      <c r="C1200"/>
      <c r="D1200"/>
      <c r="E1200"/>
      <c r="F1200"/>
    </row>
    <row r="1201" spans="1:6">
      <c r="A1201"/>
      <c r="B1201"/>
      <c r="C1201"/>
      <c r="D1201"/>
      <c r="E1201"/>
      <c r="F1201"/>
    </row>
    <row r="1202" spans="1:6">
      <c r="A1202"/>
      <c r="B1202"/>
      <c r="C1202"/>
      <c r="D1202"/>
      <c r="E1202"/>
      <c r="F1202"/>
    </row>
    <row r="1203" spans="1:6">
      <c r="A1203"/>
      <c r="B1203"/>
      <c r="C1203"/>
      <c r="D1203"/>
      <c r="E1203"/>
      <c r="F1203"/>
    </row>
    <row r="1204" spans="1:6">
      <c r="A1204"/>
      <c r="B1204"/>
      <c r="C1204"/>
      <c r="D1204"/>
      <c r="E1204"/>
      <c r="F1204"/>
    </row>
    <row r="1205" spans="1:6">
      <c r="A1205"/>
      <c r="B1205"/>
      <c r="C1205"/>
      <c r="D1205"/>
      <c r="E1205"/>
      <c r="F1205"/>
    </row>
    <row r="1206" spans="1:6">
      <c r="A1206"/>
      <c r="B1206"/>
      <c r="C1206"/>
      <c r="D1206"/>
      <c r="E1206"/>
      <c r="F1206"/>
    </row>
    <row r="1207" spans="1:6">
      <c r="A1207"/>
      <c r="B1207"/>
      <c r="C1207"/>
      <c r="D1207"/>
      <c r="E1207"/>
      <c r="F1207"/>
    </row>
    <row r="1208" spans="1:6">
      <c r="A1208"/>
      <c r="B1208"/>
      <c r="C1208"/>
      <c r="D1208"/>
      <c r="E1208"/>
      <c r="F1208"/>
    </row>
    <row r="1209" spans="1:6">
      <c r="A1209"/>
      <c r="B1209"/>
      <c r="C1209"/>
      <c r="D1209"/>
      <c r="E1209"/>
      <c r="F1209"/>
    </row>
    <row r="1210" spans="1:6">
      <c r="A1210"/>
      <c r="B1210"/>
      <c r="C1210"/>
      <c r="D1210"/>
      <c r="E1210"/>
      <c r="F1210"/>
    </row>
    <row r="1211" spans="1:6">
      <c r="A1211"/>
      <c r="B1211"/>
      <c r="C1211"/>
      <c r="D1211"/>
      <c r="E1211"/>
      <c r="F1211"/>
    </row>
    <row r="1212" spans="1:6">
      <c r="A1212"/>
      <c r="B1212"/>
      <c r="C1212"/>
      <c r="D1212"/>
      <c r="E1212"/>
      <c r="F1212"/>
    </row>
    <row r="1213" spans="1:6">
      <c r="A1213"/>
      <c r="B1213"/>
      <c r="C1213"/>
      <c r="D1213"/>
      <c r="E1213"/>
      <c r="F1213"/>
    </row>
    <row r="1214" spans="1:6">
      <c r="A1214"/>
      <c r="B1214"/>
      <c r="C1214"/>
      <c r="D1214"/>
      <c r="E1214"/>
      <c r="F1214"/>
    </row>
    <row r="1215" spans="1:6">
      <c r="A1215"/>
      <c r="B1215"/>
      <c r="C1215"/>
      <c r="D1215"/>
      <c r="E1215"/>
      <c r="F1215"/>
    </row>
    <row r="1216" spans="1:6">
      <c r="A1216"/>
      <c r="B1216"/>
      <c r="C1216"/>
      <c r="D1216"/>
      <c r="E1216"/>
      <c r="F1216"/>
    </row>
    <row r="1217" spans="1:6">
      <c r="A1217"/>
      <c r="B1217"/>
      <c r="C1217"/>
      <c r="D1217"/>
      <c r="E1217"/>
      <c r="F1217"/>
    </row>
    <row r="1218" spans="1:6">
      <c r="A1218"/>
      <c r="B1218"/>
      <c r="C1218"/>
      <c r="D1218"/>
      <c r="E1218"/>
      <c r="F1218"/>
    </row>
    <row r="1219" spans="1:6">
      <c r="A1219"/>
      <c r="B1219"/>
      <c r="C1219"/>
      <c r="D1219"/>
      <c r="E1219"/>
      <c r="F1219"/>
    </row>
    <row r="1220" spans="1:6">
      <c r="A1220"/>
      <c r="B1220"/>
      <c r="C1220"/>
      <c r="D1220"/>
      <c r="E1220"/>
      <c r="F1220"/>
    </row>
    <row r="1221" spans="1:6">
      <c r="A1221"/>
      <c r="B1221"/>
      <c r="C1221"/>
      <c r="D1221"/>
      <c r="E1221"/>
      <c r="F1221"/>
    </row>
    <row r="1222" spans="1:6">
      <c r="A1222"/>
      <c r="B1222"/>
      <c r="C1222"/>
      <c r="D1222"/>
      <c r="E1222"/>
      <c r="F1222"/>
    </row>
    <row r="1223" spans="1:6">
      <c r="A1223"/>
      <c r="B1223"/>
      <c r="C1223"/>
      <c r="D1223"/>
      <c r="E1223"/>
      <c r="F1223"/>
    </row>
    <row r="1224" spans="1:6">
      <c r="A1224"/>
      <c r="B1224"/>
      <c r="C1224"/>
      <c r="D1224"/>
      <c r="E1224"/>
      <c r="F1224"/>
    </row>
    <row r="1225" spans="1:6">
      <c r="A1225"/>
      <c r="B1225"/>
      <c r="C1225"/>
      <c r="D1225"/>
      <c r="E1225"/>
      <c r="F1225"/>
    </row>
    <row r="1226" spans="1:6">
      <c r="A1226"/>
      <c r="B1226"/>
      <c r="C1226"/>
      <c r="D1226"/>
      <c r="E1226"/>
      <c r="F1226"/>
    </row>
    <row r="1227" spans="1:6">
      <c r="A1227"/>
      <c r="B1227"/>
      <c r="C1227"/>
      <c r="D1227"/>
      <c r="E1227"/>
      <c r="F1227"/>
    </row>
    <row r="1228" spans="1:6">
      <c r="A1228"/>
      <c r="B1228"/>
      <c r="C1228"/>
      <c r="D1228"/>
      <c r="E1228"/>
      <c r="F1228"/>
    </row>
    <row r="1229" spans="1:6">
      <c r="A1229"/>
      <c r="B1229"/>
      <c r="C1229"/>
      <c r="D1229"/>
      <c r="E1229"/>
      <c r="F1229"/>
    </row>
    <row r="1230" spans="1:6">
      <c r="A1230"/>
      <c r="B1230"/>
      <c r="C1230"/>
      <c r="D1230"/>
      <c r="E1230"/>
      <c r="F1230"/>
    </row>
    <row r="1231" spans="1:6">
      <c r="A1231"/>
      <c r="B1231"/>
      <c r="C1231"/>
      <c r="D1231"/>
      <c r="E1231"/>
      <c r="F1231"/>
    </row>
    <row r="1232" spans="1:6">
      <c r="A1232"/>
      <c r="B1232"/>
      <c r="C1232"/>
      <c r="D1232"/>
      <c r="E1232"/>
      <c r="F1232"/>
    </row>
    <row r="1233" spans="1:6">
      <c r="A1233"/>
      <c r="B1233"/>
      <c r="C1233"/>
      <c r="D1233"/>
      <c r="E1233"/>
      <c r="F1233"/>
    </row>
    <row r="1234" spans="1:6">
      <c r="A1234"/>
      <c r="B1234"/>
      <c r="C1234"/>
      <c r="D1234"/>
      <c r="E1234"/>
      <c r="F1234"/>
    </row>
    <row r="1235" spans="1:6">
      <c r="A1235"/>
      <c r="B1235"/>
      <c r="C1235"/>
      <c r="D1235"/>
      <c r="E1235"/>
      <c r="F1235"/>
    </row>
    <row r="1236" spans="1:6">
      <c r="A1236"/>
      <c r="B1236"/>
      <c r="C1236"/>
      <c r="D1236"/>
      <c r="E1236"/>
      <c r="F1236"/>
    </row>
    <row r="1237" spans="1:6">
      <c r="A1237"/>
      <c r="B1237"/>
      <c r="C1237"/>
      <c r="D1237"/>
      <c r="E1237"/>
      <c r="F1237"/>
    </row>
    <row r="1238" spans="1:6">
      <c r="A1238"/>
      <c r="B1238"/>
      <c r="C1238"/>
      <c r="D1238"/>
      <c r="E1238"/>
      <c r="F1238"/>
    </row>
    <row r="1239" spans="1:6">
      <c r="A1239"/>
      <c r="B1239"/>
      <c r="C1239"/>
      <c r="D1239"/>
      <c r="E1239"/>
      <c r="F1239"/>
    </row>
    <row r="1240" spans="1:6">
      <c r="A1240"/>
      <c r="B1240"/>
      <c r="C1240"/>
      <c r="D1240"/>
      <c r="E1240"/>
      <c r="F1240"/>
    </row>
    <row r="1241" spans="1:6">
      <c r="A1241"/>
      <c r="B1241"/>
      <c r="C1241"/>
      <c r="D1241"/>
      <c r="E1241"/>
      <c r="F1241"/>
    </row>
    <row r="1242" spans="1:6">
      <c r="A1242"/>
      <c r="B1242"/>
      <c r="C1242"/>
      <c r="D1242"/>
      <c r="E1242"/>
      <c r="F1242"/>
    </row>
    <row r="1243" spans="1:6">
      <c r="A1243"/>
      <c r="B1243"/>
      <c r="C1243"/>
      <c r="D1243"/>
      <c r="E1243"/>
      <c r="F1243"/>
    </row>
    <row r="1244" spans="1:6">
      <c r="A1244"/>
      <c r="B1244"/>
      <c r="C1244"/>
      <c r="D1244"/>
      <c r="E1244"/>
      <c r="F1244"/>
    </row>
    <row r="1245" spans="1:6">
      <c r="A1245"/>
      <c r="B1245"/>
      <c r="C1245"/>
      <c r="D1245"/>
      <c r="E1245"/>
      <c r="F1245"/>
    </row>
    <row r="1246" spans="1:6">
      <c r="A1246"/>
      <c r="B1246"/>
      <c r="C1246"/>
      <c r="D1246"/>
      <c r="E1246"/>
      <c r="F1246"/>
    </row>
    <row r="1247" spans="1:6">
      <c r="A1247"/>
      <c r="B1247"/>
      <c r="C1247"/>
      <c r="D1247"/>
      <c r="E1247"/>
      <c r="F1247"/>
    </row>
    <row r="1248" spans="1:6">
      <c r="A1248"/>
      <c r="B1248"/>
      <c r="C1248"/>
      <c r="D1248"/>
      <c r="E1248"/>
      <c r="F1248"/>
    </row>
    <row r="1249" spans="1:6">
      <c r="A1249"/>
      <c r="B1249"/>
      <c r="C1249"/>
      <c r="D1249"/>
      <c r="E1249"/>
      <c r="F1249"/>
    </row>
    <row r="1250" spans="1:6">
      <c r="A1250"/>
      <c r="B1250"/>
      <c r="C1250"/>
      <c r="D1250"/>
      <c r="E1250"/>
      <c r="F1250"/>
    </row>
    <row r="1251" spans="1:6">
      <c r="A1251"/>
      <c r="B1251"/>
      <c r="C1251"/>
      <c r="D1251"/>
      <c r="E1251"/>
      <c r="F1251"/>
    </row>
    <row r="1252" spans="1:6">
      <c r="A1252"/>
      <c r="B1252"/>
      <c r="C1252"/>
      <c r="D1252"/>
      <c r="E1252"/>
      <c r="F1252"/>
    </row>
    <row r="1253" spans="1:6">
      <c r="A1253"/>
      <c r="B1253"/>
      <c r="C1253"/>
      <c r="D1253"/>
      <c r="E1253"/>
      <c r="F1253"/>
    </row>
    <row r="1254" spans="1:6">
      <c r="A1254"/>
      <c r="B1254"/>
      <c r="C1254"/>
      <c r="D1254"/>
      <c r="E1254"/>
      <c r="F1254"/>
    </row>
    <row r="1255" spans="1:6">
      <c r="A1255"/>
      <c r="B1255"/>
      <c r="C1255"/>
      <c r="D1255"/>
      <c r="E1255"/>
      <c r="F1255"/>
    </row>
    <row r="1256" spans="1:6">
      <c r="A1256"/>
      <c r="B1256"/>
      <c r="C1256"/>
      <c r="D1256"/>
      <c r="E1256"/>
      <c r="F1256"/>
    </row>
    <row r="1257" spans="1:6">
      <c r="A1257"/>
      <c r="B1257"/>
      <c r="C1257"/>
      <c r="D1257"/>
      <c r="E1257"/>
      <c r="F1257"/>
    </row>
    <row r="1258" spans="1:6">
      <c r="A1258"/>
      <c r="B1258"/>
      <c r="C1258"/>
      <c r="D1258"/>
      <c r="E1258"/>
      <c r="F1258"/>
    </row>
    <row r="1259" spans="1:6">
      <c r="A1259"/>
      <c r="B1259"/>
      <c r="C1259"/>
      <c r="D1259"/>
      <c r="E1259"/>
      <c r="F1259"/>
    </row>
    <row r="1260" spans="1:6">
      <c r="A1260"/>
      <c r="B1260"/>
      <c r="C1260"/>
      <c r="D1260"/>
      <c r="E1260"/>
      <c r="F1260"/>
    </row>
    <row r="1261" spans="1:6">
      <c r="A1261"/>
      <c r="B1261"/>
      <c r="C1261"/>
      <c r="D1261"/>
      <c r="E1261"/>
      <c r="F1261"/>
    </row>
    <row r="1262" spans="1:6">
      <c r="A1262"/>
      <c r="B1262"/>
      <c r="C1262"/>
      <c r="D1262"/>
      <c r="E1262"/>
      <c r="F1262"/>
    </row>
    <row r="1263" spans="1:6">
      <c r="A1263"/>
      <c r="B1263"/>
      <c r="C1263"/>
      <c r="D1263"/>
      <c r="E1263"/>
      <c r="F1263"/>
    </row>
    <row r="1264" spans="1:6">
      <c r="A1264"/>
      <c r="B1264"/>
      <c r="C1264"/>
      <c r="D1264"/>
      <c r="E1264"/>
      <c r="F1264"/>
    </row>
    <row r="1265" spans="1:6">
      <c r="A1265"/>
      <c r="B1265"/>
      <c r="C1265"/>
      <c r="D1265"/>
      <c r="E1265"/>
      <c r="F1265"/>
    </row>
    <row r="1266" spans="1:6">
      <c r="A1266"/>
      <c r="B1266"/>
      <c r="C1266"/>
      <c r="D1266"/>
      <c r="E1266"/>
      <c r="F1266"/>
    </row>
    <row r="1267" spans="1:6">
      <c r="A1267"/>
      <c r="B1267"/>
      <c r="C1267"/>
      <c r="D1267"/>
      <c r="E1267"/>
      <c r="F1267"/>
    </row>
    <row r="1268" spans="1:6">
      <c r="A1268"/>
      <c r="B1268"/>
      <c r="C1268"/>
      <c r="D1268"/>
      <c r="E1268"/>
      <c r="F1268"/>
    </row>
    <row r="1269" spans="1:6">
      <c r="A1269"/>
      <c r="B1269"/>
      <c r="C1269"/>
      <c r="D1269"/>
      <c r="E1269"/>
      <c r="F1269"/>
    </row>
    <row r="1270" spans="1:6">
      <c r="A1270"/>
      <c r="B1270"/>
      <c r="C1270"/>
      <c r="D1270"/>
      <c r="E1270"/>
      <c r="F1270"/>
    </row>
    <row r="1271" spans="1:6">
      <c r="A1271"/>
      <c r="B1271"/>
      <c r="C1271"/>
      <c r="D1271"/>
      <c r="E1271"/>
      <c r="F1271"/>
    </row>
    <row r="1272" spans="1:6">
      <c r="A1272"/>
      <c r="B1272"/>
      <c r="C1272"/>
      <c r="D1272"/>
      <c r="E1272"/>
      <c r="F1272"/>
    </row>
    <row r="1273" spans="1:6">
      <c r="A1273"/>
      <c r="B1273"/>
      <c r="C1273"/>
      <c r="D1273"/>
      <c r="E1273"/>
      <c r="F1273"/>
    </row>
    <row r="1274" spans="1:6">
      <c r="A1274"/>
      <c r="B1274"/>
      <c r="C1274"/>
      <c r="D1274"/>
      <c r="E1274"/>
      <c r="F1274"/>
    </row>
    <row r="1275" spans="1:6">
      <c r="A1275"/>
      <c r="B1275"/>
      <c r="C1275"/>
      <c r="D1275"/>
      <c r="E1275"/>
      <c r="F1275"/>
    </row>
    <row r="1276" spans="1:6">
      <c r="A1276"/>
      <c r="B1276"/>
      <c r="C1276"/>
      <c r="D1276"/>
      <c r="E1276"/>
      <c r="F1276"/>
    </row>
    <row r="1277" spans="1:6">
      <c r="A1277"/>
      <c r="B1277"/>
      <c r="C1277"/>
      <c r="D1277"/>
      <c r="E1277"/>
      <c r="F1277"/>
    </row>
    <row r="1278" spans="1:6">
      <c r="A1278"/>
      <c r="B1278"/>
      <c r="C1278"/>
      <c r="D1278"/>
      <c r="E1278"/>
      <c r="F1278"/>
    </row>
    <row r="1279" spans="1:6">
      <c r="A1279"/>
      <c r="B1279"/>
      <c r="C1279"/>
      <c r="D1279"/>
      <c r="E1279"/>
      <c r="F1279"/>
    </row>
    <row r="1280" spans="1:6">
      <c r="A1280"/>
      <c r="B1280"/>
      <c r="C1280"/>
      <c r="D1280"/>
      <c r="E1280"/>
      <c r="F1280"/>
    </row>
    <row r="1281" spans="1:6">
      <c r="A1281"/>
      <c r="B1281"/>
      <c r="C1281"/>
      <c r="D1281"/>
      <c r="E1281"/>
      <c r="F1281"/>
    </row>
    <row r="1282" spans="1:6">
      <c r="A1282"/>
      <c r="B1282"/>
      <c r="C1282"/>
      <c r="D1282"/>
      <c r="E1282"/>
      <c r="F1282"/>
    </row>
    <row r="1283" spans="1:6">
      <c r="A1283"/>
      <c r="B1283"/>
      <c r="C1283"/>
      <c r="D1283"/>
      <c r="E1283"/>
      <c r="F1283"/>
    </row>
    <row r="1284" spans="1:6">
      <c r="A1284"/>
      <c r="B1284"/>
      <c r="C1284"/>
      <c r="D1284"/>
      <c r="E1284"/>
      <c r="F1284"/>
    </row>
    <row r="1285" spans="1:6">
      <c r="A1285"/>
      <c r="B1285"/>
      <c r="C1285"/>
      <c r="D1285"/>
      <c r="E1285"/>
      <c r="F1285"/>
    </row>
    <row r="1286" spans="1:6">
      <c r="A1286"/>
      <c r="B1286"/>
      <c r="C1286"/>
      <c r="D1286"/>
      <c r="E1286"/>
      <c r="F1286"/>
    </row>
    <row r="1287" spans="1:6">
      <c r="A1287"/>
      <c r="B1287"/>
      <c r="C1287"/>
      <c r="D1287"/>
      <c r="E1287"/>
      <c r="F1287"/>
    </row>
    <row r="1288" spans="1:6">
      <c r="A1288"/>
      <c r="B1288"/>
      <c r="C1288"/>
      <c r="D1288"/>
      <c r="E1288"/>
      <c r="F1288"/>
    </row>
    <row r="1289" spans="1:6">
      <c r="A1289"/>
      <c r="B1289"/>
      <c r="C1289"/>
      <c r="D1289"/>
      <c r="E1289"/>
      <c r="F1289"/>
    </row>
    <row r="1290" spans="1:6">
      <c r="A1290"/>
      <c r="B1290"/>
      <c r="C1290"/>
      <c r="D1290"/>
      <c r="E1290"/>
      <c r="F1290"/>
    </row>
    <row r="1291" spans="1:6">
      <c r="A1291"/>
      <c r="B1291"/>
      <c r="C1291"/>
      <c r="D1291"/>
      <c r="E1291"/>
      <c r="F1291"/>
    </row>
    <row r="1292" spans="1:6">
      <c r="A1292"/>
      <c r="B1292"/>
      <c r="C1292"/>
      <c r="D1292"/>
      <c r="E1292"/>
      <c r="F1292"/>
    </row>
    <row r="1293" spans="1:6">
      <c r="A1293"/>
      <c r="B1293"/>
      <c r="C1293"/>
      <c r="D1293"/>
      <c r="E1293"/>
      <c r="F1293"/>
    </row>
    <row r="1294" spans="1:6">
      <c r="A1294"/>
      <c r="B1294"/>
      <c r="C1294"/>
      <c r="D1294"/>
      <c r="E1294"/>
      <c r="F1294"/>
    </row>
    <row r="1295" spans="1:6">
      <c r="A1295"/>
      <c r="B1295"/>
      <c r="C1295"/>
      <c r="D1295"/>
      <c r="E1295"/>
      <c r="F1295"/>
    </row>
    <row r="1296" spans="1:6">
      <c r="A1296"/>
      <c r="B1296"/>
      <c r="C1296"/>
      <c r="D1296"/>
      <c r="E1296"/>
      <c r="F1296"/>
    </row>
    <row r="1297" spans="1:6">
      <c r="A1297"/>
      <c r="B1297"/>
      <c r="C1297"/>
      <c r="D1297"/>
      <c r="E1297"/>
      <c r="F1297"/>
    </row>
    <row r="1298" spans="1:6">
      <c r="A1298"/>
      <c r="B1298"/>
      <c r="C1298"/>
      <c r="D1298"/>
      <c r="E1298"/>
      <c r="F1298"/>
    </row>
    <row r="1299" spans="1:6">
      <c r="A1299"/>
      <c r="B1299"/>
      <c r="C1299"/>
      <c r="D1299"/>
      <c r="E1299"/>
      <c r="F1299"/>
    </row>
    <row r="1300" spans="1:6">
      <c r="A1300"/>
      <c r="B1300"/>
      <c r="C1300"/>
      <c r="D1300"/>
      <c r="E1300"/>
      <c r="F1300"/>
    </row>
  </sheetData>
  <mergeCells count="5">
    <mergeCell ref="A1:F1"/>
    <mergeCell ref="A2:F2"/>
    <mergeCell ref="A3:F3"/>
    <mergeCell ref="A4:F4"/>
    <mergeCell ref="A5:F5"/>
  </mergeCells>
  <pageMargins left="0.361607142857143" right="0.25" top="1.90997023809524" bottom="0.75" header="0.3" footer="0.3"/>
  <pageSetup paperSize="9" scale="90" orientation="portrait"/>
  <headerFooter>
    <oddHeader>&amp;L&amp;G</oddHeader>
    <oddFooter>&amp;CDegollado 161 Col Guerrero Alcaldía Cuauhtémoc Ciudad De México
Teléfonos de contacto (55) 55260427  0445523362953
Permisos CDMX vigentes 2020 
Registro sanitario ante la COFEPRIS 173300536x0433
</oddFooter>
  </headerFooter>
  <legacyDrawingHF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4">
    <tabColor rgb="FFFFFF99"/>
  </sheetPr>
  <dimension ref="A1:AF1048576"/>
  <sheetViews>
    <sheetView zoomScale="85" zoomScaleNormal="85" topLeftCell="D1" workbookViewId="0">
      <selection activeCell="J30" sqref="J30"/>
    </sheetView>
  </sheetViews>
  <sheetFormatPr defaultColWidth="31.5" defaultRowHeight="12.75" customHeight="1" zeroHeight="1"/>
  <cols>
    <col min="1" max="25" width="31.5" style="2"/>
    <col min="26" max="26" width="32.33" style="2" customWidth="1"/>
    <col min="27" max="27" width="31.5" style="3"/>
    <col min="28" max="28" width="31.5" style="2"/>
    <col min="29" max="29" width="31.5" style="3"/>
    <col min="30" max="16384" width="31.5" style="2"/>
  </cols>
  <sheetData>
    <row r="1" s="1" customFormat="1" ht="42" customHeight="1" spans="1:30">
      <c r="A1" s="1" t="s">
        <v>269</v>
      </c>
      <c r="B1" s="4" t="s">
        <v>75</v>
      </c>
      <c r="C1" s="5" t="s">
        <v>62</v>
      </c>
      <c r="D1" s="5" t="s">
        <v>85</v>
      </c>
      <c r="E1" s="5" t="s">
        <v>270</v>
      </c>
      <c r="F1" s="11" t="s">
        <v>94</v>
      </c>
      <c r="G1" s="5" t="s">
        <v>99</v>
      </c>
      <c r="H1" s="5" t="s">
        <v>108</v>
      </c>
      <c r="I1" s="11" t="s">
        <v>271</v>
      </c>
      <c r="J1" s="5" t="s">
        <v>272</v>
      </c>
      <c r="K1" s="5" t="s">
        <v>29</v>
      </c>
      <c r="L1" s="5" t="s">
        <v>127</v>
      </c>
      <c r="M1" s="5" t="s">
        <v>136</v>
      </c>
      <c r="N1" s="5" t="s">
        <v>141</v>
      </c>
      <c r="O1" s="5" t="s">
        <v>151</v>
      </c>
      <c r="P1" s="5" t="s">
        <v>156</v>
      </c>
      <c r="Q1" s="5" t="s">
        <v>161</v>
      </c>
      <c r="R1" s="5" t="s">
        <v>167</v>
      </c>
      <c r="S1" s="5" t="s">
        <v>172</v>
      </c>
      <c r="T1" s="5" t="s">
        <v>177</v>
      </c>
      <c r="U1" s="5" t="s">
        <v>182</v>
      </c>
      <c r="V1" s="5" t="s">
        <v>187</v>
      </c>
      <c r="W1" s="5" t="s">
        <v>192</v>
      </c>
      <c r="X1" s="5" t="s">
        <v>197</v>
      </c>
      <c r="Y1" s="5" t="s">
        <v>201</v>
      </c>
      <c r="Z1" s="4" t="s">
        <v>273</v>
      </c>
      <c r="AA1" s="18" t="s">
        <v>274</v>
      </c>
      <c r="AB1" s="19" t="s">
        <v>275</v>
      </c>
      <c r="AC1" s="5" t="s">
        <v>146</v>
      </c>
      <c r="AD1" s="1" t="s">
        <v>276</v>
      </c>
    </row>
    <row r="2" ht="13.35" spans="2:25">
      <c r="B2" s="6"/>
      <c r="C2" s="3"/>
      <c r="D2" s="3"/>
      <c r="E2" s="3"/>
      <c r="F2" s="12"/>
      <c r="G2" s="3"/>
      <c r="H2" s="3"/>
      <c r="I2" s="12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</row>
    <row r="3" ht="13.4" spans="2:25">
      <c r="B3" s="6" t="s">
        <v>277</v>
      </c>
      <c r="C3" s="7" t="s">
        <v>278</v>
      </c>
      <c r="D3" s="3"/>
      <c r="E3" s="3" t="s">
        <v>279</v>
      </c>
      <c r="F3" s="13" t="s">
        <v>280</v>
      </c>
      <c r="G3" s="13" t="s">
        <v>280</v>
      </c>
      <c r="H3" s="13" t="s">
        <v>280</v>
      </c>
      <c r="I3" s="13" t="s">
        <v>280</v>
      </c>
      <c r="J3" s="13" t="s">
        <v>280</v>
      </c>
      <c r="K3" s="15" t="s">
        <v>281</v>
      </c>
      <c r="L3" s="7" t="s">
        <v>280</v>
      </c>
      <c r="M3" s="7" t="s">
        <v>280</v>
      </c>
      <c r="N3" s="3"/>
      <c r="O3" s="3"/>
      <c r="P3" s="3"/>
      <c r="Q3" s="3"/>
      <c r="R3" s="3"/>
      <c r="S3" s="3"/>
      <c r="T3" s="7" t="s">
        <v>280</v>
      </c>
      <c r="U3" s="7" t="s">
        <v>280</v>
      </c>
      <c r="V3" s="7" t="s">
        <v>280</v>
      </c>
      <c r="W3" s="7" t="s">
        <v>280</v>
      </c>
      <c r="X3" s="7" t="s">
        <v>280</v>
      </c>
      <c r="Y3" s="7" t="s">
        <v>280</v>
      </c>
    </row>
    <row r="4" ht="13.35" spans="2:25">
      <c r="B4" s="6"/>
      <c r="C4" s="3"/>
      <c r="D4" s="3"/>
      <c r="E4" s="3"/>
      <c r="F4" s="12"/>
      <c r="G4" s="3"/>
      <c r="H4" s="3"/>
      <c r="I4" s="12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</row>
    <row r="5" ht="13.35" spans="2:25">
      <c r="B5" s="6"/>
      <c r="C5" s="3"/>
      <c r="D5" s="3"/>
      <c r="E5" s="3"/>
      <c r="F5" s="12"/>
      <c r="G5" s="3"/>
      <c r="H5" s="3"/>
      <c r="I5" s="12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</row>
    <row r="6" ht="13.35" spans="2:25">
      <c r="B6" s="6"/>
      <c r="C6" s="3"/>
      <c r="D6" s="3"/>
      <c r="E6" s="3"/>
      <c r="F6" s="12"/>
      <c r="G6" s="3"/>
      <c r="H6" s="3"/>
      <c r="I6" s="12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</row>
    <row r="7" ht="13.35" spans="2:25">
      <c r="B7" s="6"/>
      <c r="C7" s="3"/>
      <c r="D7" s="3"/>
      <c r="E7" s="3"/>
      <c r="F7" s="12"/>
      <c r="G7" s="3"/>
      <c r="H7" s="3"/>
      <c r="I7" s="12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</row>
    <row r="8" ht="13.35" spans="2:25">
      <c r="B8" s="6"/>
      <c r="C8" s="3"/>
      <c r="D8" s="3"/>
      <c r="E8" s="3"/>
      <c r="F8" s="12"/>
      <c r="G8" s="3"/>
      <c r="H8" s="3"/>
      <c r="I8" s="12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</row>
    <row r="9" ht="13.35" spans="2:32">
      <c r="B9" s="6"/>
      <c r="C9" s="3"/>
      <c r="D9" s="3"/>
      <c r="E9" s="3"/>
      <c r="F9" s="12"/>
      <c r="G9" s="3"/>
      <c r="H9" s="3"/>
      <c r="I9" s="12"/>
      <c r="J9" s="3"/>
      <c r="K9" s="3"/>
      <c r="L9" s="3"/>
      <c r="M9" s="3"/>
      <c r="N9" s="3"/>
      <c r="O9" s="3"/>
      <c r="P9" s="3"/>
      <c r="Q9" s="3"/>
      <c r="R9" s="3"/>
      <c r="S9" s="16"/>
      <c r="T9" s="17"/>
      <c r="U9" s="17"/>
      <c r="V9" s="17"/>
      <c r="W9" s="17"/>
      <c r="X9" s="17"/>
      <c r="Y9" s="17"/>
      <c r="Z9" s="17"/>
      <c r="AA9" s="17"/>
      <c r="AB9" s="17"/>
      <c r="AC9" s="17"/>
      <c r="AD9" s="17"/>
      <c r="AE9" s="17"/>
      <c r="AF9" s="17"/>
    </row>
    <row r="10" ht="13.35" spans="2:25">
      <c r="B10" s="6"/>
      <c r="C10" s="3"/>
      <c r="D10" s="3"/>
      <c r="E10" s="3"/>
      <c r="F10" s="12"/>
      <c r="G10" s="3"/>
      <c r="H10" s="3"/>
      <c r="I10" s="12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</row>
    <row r="11" ht="13.35" spans="2:25">
      <c r="B11" s="6"/>
      <c r="C11" s="3"/>
      <c r="D11" s="3"/>
      <c r="E11" s="3"/>
      <c r="F11" s="12"/>
      <c r="G11" s="3"/>
      <c r="H11" s="3"/>
      <c r="I11" s="12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</row>
    <row r="12" ht="13.35" spans="2:25">
      <c r="B12" s="6"/>
      <c r="C12" s="3"/>
      <c r="D12" s="3"/>
      <c r="E12" s="3"/>
      <c r="F12" s="12"/>
      <c r="G12" s="3"/>
      <c r="H12" s="3"/>
      <c r="I12" s="12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</row>
    <row r="13" ht="13.35" spans="2:25">
      <c r="B13" s="6"/>
      <c r="C13" s="3"/>
      <c r="D13" s="3"/>
      <c r="E13" s="3"/>
      <c r="F13" s="12"/>
      <c r="G13" s="3"/>
      <c r="H13" s="3"/>
      <c r="I13" s="12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</row>
    <row r="14" ht="13.35" spans="2:25">
      <c r="B14" s="6"/>
      <c r="C14" s="3"/>
      <c r="D14" s="3"/>
      <c r="E14" s="3"/>
      <c r="F14" s="12"/>
      <c r="G14" s="3"/>
      <c r="H14" s="3"/>
      <c r="I14" s="12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</row>
    <row r="15" ht="15.05" spans="1:32">
      <c r="A15" s="8"/>
      <c r="B15" s="9"/>
      <c r="C15" s="10"/>
      <c r="D15" s="10"/>
      <c r="E15" s="10"/>
      <c r="F15" s="14"/>
      <c r="G15" s="10"/>
      <c r="H15" s="10"/>
      <c r="I15" s="14"/>
      <c r="J15" s="10"/>
      <c r="K15" s="10"/>
      <c r="L15" s="10"/>
      <c r="M15" s="10"/>
      <c r="N15" s="10"/>
      <c r="O15" s="10"/>
      <c r="P15" s="10"/>
      <c r="Q15" s="10"/>
      <c r="R15" s="10"/>
      <c r="S15" s="9"/>
      <c r="T15" s="14"/>
      <c r="U15" s="10"/>
      <c r="V15" s="10"/>
      <c r="W15" s="10"/>
      <c r="X15" s="10"/>
      <c r="Y15" s="10"/>
      <c r="Z15" s="8"/>
      <c r="AA15" s="10"/>
      <c r="AB15" s="8"/>
      <c r="AC15" s="10"/>
      <c r="AD15" s="8"/>
      <c r="AE15" s="8"/>
      <c r="AF15" s="8"/>
    </row>
    <row r="16" ht="13.35" spans="2:25">
      <c r="B16" s="6"/>
      <c r="C16" s="3"/>
      <c r="D16" s="3"/>
      <c r="E16" s="3"/>
      <c r="F16" s="12"/>
      <c r="G16" s="3"/>
      <c r="H16" s="3"/>
      <c r="I16" s="12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</row>
    <row r="17" ht="13.35" spans="2:25">
      <c r="B17" s="6"/>
      <c r="C17" s="3"/>
      <c r="D17" s="3"/>
      <c r="E17" s="3"/>
      <c r="F17" s="12"/>
      <c r="G17" s="3"/>
      <c r="H17" s="3"/>
      <c r="I17" s="12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</row>
    <row r="18" ht="13.35" spans="2:25">
      <c r="B18" s="6"/>
      <c r="C18" s="3"/>
      <c r="D18" s="3"/>
      <c r="E18" s="3"/>
      <c r="F18" s="12"/>
      <c r="G18" s="3"/>
      <c r="H18" s="3"/>
      <c r="I18" s="12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</row>
    <row r="19" ht="13.35" spans="2:25">
      <c r="B19" s="6"/>
      <c r="C19" s="3"/>
      <c r="D19" s="3"/>
      <c r="E19" s="3"/>
      <c r="F19" s="12"/>
      <c r="G19" s="3"/>
      <c r="H19" s="3"/>
      <c r="I19" s="12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</row>
    <row r="20" ht="13.35" spans="2:25">
      <c r="B20" s="6"/>
      <c r="C20" s="3"/>
      <c r="D20" s="3"/>
      <c r="E20" s="3"/>
      <c r="F20" s="12"/>
      <c r="G20" s="3"/>
      <c r="H20" s="3"/>
      <c r="I20" s="12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</row>
    <row r="21" ht="13.35" spans="2:25">
      <c r="B21" s="6"/>
      <c r="C21" s="3"/>
      <c r="D21" s="3"/>
      <c r="E21" s="3"/>
      <c r="F21" s="12"/>
      <c r="G21" s="3"/>
      <c r="H21" s="3"/>
      <c r="I21" s="12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</row>
    <row r="22" ht="13.35" spans="2:25">
      <c r="B22" s="6"/>
      <c r="C22" s="3"/>
      <c r="D22" s="3"/>
      <c r="E22" s="3"/>
      <c r="F22" s="12"/>
      <c r="G22" s="3"/>
      <c r="H22" s="3"/>
      <c r="I22" s="12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</row>
    <row r="23" ht="13.35" spans="2:25">
      <c r="B23" s="6"/>
      <c r="C23" s="3"/>
      <c r="D23" s="3"/>
      <c r="E23" s="3"/>
      <c r="F23" s="12"/>
      <c r="G23" s="3"/>
      <c r="H23" s="3"/>
      <c r="I23" s="12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</row>
    <row r="24" ht="13.35" spans="2:25">
      <c r="B24" s="6"/>
      <c r="C24" s="3"/>
      <c r="D24" s="3"/>
      <c r="E24" s="3"/>
      <c r="F24" s="12"/>
      <c r="G24" s="3"/>
      <c r="H24" s="3"/>
      <c r="I24" s="12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</row>
    <row r="25" ht="13.35" spans="2:25">
      <c r="B25" s="6"/>
      <c r="C25" s="3"/>
      <c r="D25" s="3"/>
      <c r="E25" s="3"/>
      <c r="F25" s="12"/>
      <c r="G25" s="3"/>
      <c r="H25" s="3"/>
      <c r="I25" s="12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</row>
    <row r="26" ht="13.35" spans="2:25">
      <c r="B26" s="6"/>
      <c r="C26" s="3"/>
      <c r="D26" s="3"/>
      <c r="E26" s="3"/>
      <c r="F26" s="12"/>
      <c r="G26" s="3"/>
      <c r="H26" s="3"/>
      <c r="I26" s="12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</row>
    <row r="27" ht="13.35" spans="2:25">
      <c r="B27" s="6"/>
      <c r="C27" s="3"/>
      <c r="D27" s="3"/>
      <c r="E27" s="3"/>
      <c r="F27" s="12"/>
      <c r="G27" s="3"/>
      <c r="H27" s="3"/>
      <c r="I27" s="12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</row>
    <row r="28" ht="13.35" spans="2:25">
      <c r="B28" s="6"/>
      <c r="C28" s="3"/>
      <c r="D28" s="3"/>
      <c r="E28" s="3"/>
      <c r="F28" s="12"/>
      <c r="G28" s="3"/>
      <c r="H28" s="3"/>
      <c r="I28" s="12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</row>
    <row r="29" ht="13.35" spans="2:25">
      <c r="B29" s="6"/>
      <c r="C29" s="3"/>
      <c r="D29" s="3"/>
      <c r="E29" s="3"/>
      <c r="F29" s="12"/>
      <c r="G29" s="3"/>
      <c r="H29" s="3"/>
      <c r="I29" s="12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</row>
    <row r="30" ht="13.35" spans="2:25">
      <c r="B30" s="6"/>
      <c r="C30" s="3"/>
      <c r="D30" s="3"/>
      <c r="E30" s="3"/>
      <c r="F30" s="12"/>
      <c r="G30" s="3"/>
      <c r="H30" s="3"/>
      <c r="I30" s="12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</row>
    <row r="31" ht="13.35" spans="2:25">
      <c r="B31" s="6"/>
      <c r="C31" s="3"/>
      <c r="D31" s="3"/>
      <c r="E31" s="3"/>
      <c r="F31" s="12"/>
      <c r="G31" s="3"/>
      <c r="H31" s="3"/>
      <c r="I31" s="12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</row>
    <row r="32" ht="13.35" spans="2:25">
      <c r="B32" s="6"/>
      <c r="C32" s="3"/>
      <c r="D32" s="3"/>
      <c r="E32" s="3"/>
      <c r="F32" s="12"/>
      <c r="G32" s="3"/>
      <c r="H32" s="3"/>
      <c r="I32" s="12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</row>
    <row r="33" ht="13.35" spans="2:25">
      <c r="B33" s="6"/>
      <c r="C33" s="3"/>
      <c r="D33" s="3"/>
      <c r="E33" s="3"/>
      <c r="F33" s="12"/>
      <c r="G33" s="3"/>
      <c r="H33" s="3"/>
      <c r="I33" s="12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</row>
    <row r="34" ht="13.35" spans="2:25">
      <c r="B34" s="6"/>
      <c r="C34" s="3"/>
      <c r="D34" s="3"/>
      <c r="E34" s="3"/>
      <c r="F34" s="12"/>
      <c r="G34" s="3"/>
      <c r="H34" s="3"/>
      <c r="I34" s="12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</row>
    <row r="35" ht="13.35" spans="2:25">
      <c r="B35" s="6"/>
      <c r="C35" s="3"/>
      <c r="D35" s="3"/>
      <c r="E35" s="3"/>
      <c r="F35" s="12"/>
      <c r="G35" s="3"/>
      <c r="H35" s="3"/>
      <c r="I35" s="12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</row>
    <row r="36" ht="15" customHeight="1" spans="2:31">
      <c r="B36" s="6"/>
      <c r="C36" s="3"/>
      <c r="D36" s="3"/>
      <c r="E36" s="3"/>
      <c r="F36" s="12"/>
      <c r="G36" s="3"/>
      <c r="H36" s="3"/>
      <c r="I36" s="12"/>
      <c r="J36" s="3"/>
      <c r="K36" s="3"/>
      <c r="L36" s="3"/>
      <c r="M36" s="3"/>
      <c r="N36" s="3"/>
      <c r="O36" s="3"/>
      <c r="P36" s="9"/>
      <c r="Q36" s="8"/>
      <c r="R36" s="8"/>
      <c r="S36" s="8"/>
      <c r="T36" s="8"/>
      <c r="U36" s="8"/>
      <c r="V36" s="8"/>
      <c r="W36" s="14"/>
      <c r="X36" s="3"/>
      <c r="Y36" s="9"/>
      <c r="Z36" s="8"/>
      <c r="AA36" s="8"/>
      <c r="AB36" s="8"/>
      <c r="AC36" s="8"/>
      <c r="AD36" s="8"/>
      <c r="AE36" s="8"/>
    </row>
    <row r="37" ht="15" customHeight="1" spans="2:31">
      <c r="B37" s="6"/>
      <c r="C37" s="3"/>
      <c r="D37" s="3"/>
      <c r="E37" s="3"/>
      <c r="F37" s="12"/>
      <c r="G37" s="3"/>
      <c r="H37" s="3"/>
      <c r="I37" s="12"/>
      <c r="J37" s="3"/>
      <c r="K37" s="3"/>
      <c r="L37" s="3"/>
      <c r="M37" s="3"/>
      <c r="N37" s="3"/>
      <c r="O37" s="3"/>
      <c r="P37" s="9"/>
      <c r="Q37" s="8"/>
      <c r="R37" s="8"/>
      <c r="S37" s="8"/>
      <c r="T37" s="8"/>
      <c r="U37" s="8"/>
      <c r="V37" s="8"/>
      <c r="W37" s="14"/>
      <c r="X37" s="3"/>
      <c r="Y37" s="9"/>
      <c r="Z37" s="8"/>
      <c r="AA37" s="8"/>
      <c r="AB37" s="8"/>
      <c r="AC37" s="8"/>
      <c r="AD37" s="8"/>
      <c r="AE37" s="8"/>
    </row>
    <row r="38" ht="13.35" spans="2:25">
      <c r="B38" s="6"/>
      <c r="C38" s="3"/>
      <c r="D38" s="3"/>
      <c r="E38" s="3"/>
      <c r="F38" s="12"/>
      <c r="G38" s="3"/>
      <c r="H38" s="3"/>
      <c r="I38" s="12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</row>
    <row r="39" ht="13.35" spans="2:25">
      <c r="B39" s="6"/>
      <c r="C39" s="3"/>
      <c r="D39" s="3"/>
      <c r="E39" s="3"/>
      <c r="F39" s="12"/>
      <c r="G39" s="3"/>
      <c r="H39" s="3"/>
      <c r="I39" s="12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</row>
    <row r="40" ht="13.35" spans="2:25">
      <c r="B40" s="6"/>
      <c r="C40" s="3"/>
      <c r="D40" s="3"/>
      <c r="E40" s="3"/>
      <c r="F40" s="12"/>
      <c r="G40" s="3"/>
      <c r="H40" s="3"/>
      <c r="I40" s="12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</row>
    <row r="41" ht="13.35" spans="2:25">
      <c r="B41" s="6"/>
      <c r="C41" s="3"/>
      <c r="D41" s="3"/>
      <c r="E41" s="3"/>
      <c r="F41" s="12"/>
      <c r="G41" s="3"/>
      <c r="H41" s="3"/>
      <c r="I41" s="12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</row>
    <row r="42" ht="13.35" spans="2:25">
      <c r="B42" s="6"/>
      <c r="C42" s="3"/>
      <c r="D42" s="3"/>
      <c r="E42" s="3"/>
      <c r="F42" s="12"/>
      <c r="G42" s="3"/>
      <c r="H42" s="3"/>
      <c r="I42" s="12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</row>
    <row r="43" ht="13.35" spans="2:25">
      <c r="B43" s="6"/>
      <c r="C43" s="3"/>
      <c r="D43" s="3"/>
      <c r="E43" s="3"/>
      <c r="F43" s="12"/>
      <c r="G43" s="3"/>
      <c r="H43" s="3"/>
      <c r="I43" s="12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</row>
    <row r="44" ht="13.35" spans="2:25">
      <c r="B44" s="6"/>
      <c r="C44" s="3"/>
      <c r="D44" s="3"/>
      <c r="E44" s="3"/>
      <c r="F44" s="12"/>
      <c r="G44" s="3"/>
      <c r="H44" s="3"/>
      <c r="I44" s="12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</row>
    <row r="45" ht="13.35" spans="2:25">
      <c r="B45" s="6"/>
      <c r="C45" s="3"/>
      <c r="D45" s="3"/>
      <c r="E45" s="3"/>
      <c r="F45" s="12"/>
      <c r="G45" s="3"/>
      <c r="H45" s="3"/>
      <c r="I45" s="12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</row>
    <row r="1048576" ht="70.5" customHeight="1"/>
  </sheetData>
  <mergeCells count="4">
    <mergeCell ref="S9:AF9"/>
    <mergeCell ref="S15:T15"/>
    <mergeCell ref="P36:W37"/>
    <mergeCell ref="Y36:AE37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BASE</vt:lpstr>
      <vt:lpstr>RELLENO</vt:lpstr>
      <vt:lpstr>AUTORIZACION</vt:lpstr>
      <vt:lpstr>ACUSE</vt:lpstr>
      <vt:lpstr>PARA EL CLIENTE</vt:lpstr>
      <vt:lpstr>FIRMAS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ricardo.pensado</dc:creator>
  <cp:lastModifiedBy>luiginorp</cp:lastModifiedBy>
  <dcterms:created xsi:type="dcterms:W3CDTF">2021-07-05T06:33:00Z</dcterms:created>
  <cp:lastPrinted>2022-09-20T04:19:00Z</cp:lastPrinted>
  <dcterms:modified xsi:type="dcterms:W3CDTF">2023-10-30T17:11:11Z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/>
  </property>
  <property fmtid="{D5CDD505-2E9C-101B-9397-08002B2CF9AE}" pid="3" name="KSOProductBuildVer">
    <vt:lpwstr>1033-11.1.0.11701</vt:lpwstr>
  </property>
</Properties>
</file>